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'附表3-6'!$A$1:$E$12</definedName>
    <definedName name="_xlnm.Print_Area" localSheetId="6">'附表3-7'!$A$1:$F$15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<sst xmlns="http://schemas.openxmlformats.org/spreadsheetml/2006/main" count="337" uniqueCount="205">
  <si>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</si>
  <si>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</si>
  <si>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</si>
  <si>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</si>
  <si>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</si>
  <si>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</si>
  <si>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</si>
  <si>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</si>
  <si>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</si>
  <si>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</si>
  <si>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</si>
  <si>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</si>
  <si>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</si>
  <si>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</si>
  <si>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</si>
  <si>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</si>
  <si>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</si>
  <si>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</si>
  <si>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</si>
  <si>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</si>
  <si>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</si>
  <si>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</si>
  <si>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</si>
  <si>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</si>
  <si>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</si>
  <si>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</si>
  <si>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</si>
  <si>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</si>
  <si>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</si>
  <si>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</si>
  <si>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</si>
  <si>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</si>
  <si>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</si>
  <si>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</si>
  <si>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</si>
  <si>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</si>
  <si>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</si>
  <si>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</si>
  <si>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</si>
  <si>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</si>
  <si>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</si>
  <si>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</si>
  <si>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</si>
  <si>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</si>
  <si>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</si>
  <si>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</si>
  <si>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</si>
  <si>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</si>
  <si>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</si>
  <si>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</si>
  <si>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</si>
  <si>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</si>
  <si>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</si>
  <si>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</si>
  <si>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</si>
  <si>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</si>
  <si>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</si>
  <si>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</si>
  <si>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</si>
  <si>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</si>
  <si>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</si>
  <si>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</si>
  <si>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</si>
  <si>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</si>
  <si>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</si>
  <si>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</si>
  <si>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</si>
  <si>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</si>
  <si>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</si>
  <si>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</si>
  <si>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</si>
  <si>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</si>
  <si>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</si>
  <si>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</si>
  <si>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</si>
  <si>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</si>
  <si>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</si>
  <si>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</si>
  <si>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</si>
  <si>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</si>
  <si>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</si>
  <si>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</si>
  <si>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</si>
  <si>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</si>
  <si>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</si>
  <si>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</si>
  <si>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</si>
  <si>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</si>
  <si>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</si>
  <si>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</si>
  <si>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</si>
  <si>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</si>
  <si>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</si>
  <si>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</si>
  <si>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</si>
  <si>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</si>
  <si>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</si>
  <si>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</si>
  <si>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</si>
  <si>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</si>
  <si>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</si>
  <si>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</si>
  <si>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</si>
  <si>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</si>
  <si>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</si>
  <si>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</si>
  <si>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</si>
  <si>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</si>
  <si>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</si>
  <si>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</si>
  <si>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</si>
  <si>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</si>
  <si>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</si>
  <si>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</si>
  <si>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</si>
  <si>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</si>
  <si>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</si>
  <si>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</si>
  <si>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</si>
  <si>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</si>
  <si>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</si>
  <si>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</si>
  <si>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一般公共服务支出</t>
  </si>
  <si>
    <t>人大事务</t>
  </si>
  <si>
    <t>行政运行</t>
  </si>
  <si>
    <t>政府办公厅（室）及相关机构事务</t>
  </si>
  <si>
    <t>财政事务</t>
  </si>
  <si>
    <t>纪检监察事务</t>
  </si>
  <si>
    <t xml:space="preserve">群众团体事务 </t>
  </si>
  <si>
    <t>党委办公厅（室）及相关机构事务</t>
  </si>
  <si>
    <t>文化体育与传媒支出</t>
  </si>
  <si>
    <t>文化</t>
  </si>
  <si>
    <t>社会保障和就业支出</t>
  </si>
  <si>
    <t>民政管理事务</t>
  </si>
  <si>
    <t>医疗卫生与计划生育支出</t>
  </si>
  <si>
    <t>计划生育事务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</si>
  <si>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</si>
  <si>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</si>
  <si>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</si>
  <si>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</si>
  <si>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</si>
  <si>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</si>
  <si>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一、工资福利支出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</si>
  <si>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</si>
  <si>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</si>
  <si>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</si>
  <si>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</si>
  <si>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</si>
  <si>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</si>
  <si>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</si>
  <si>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</si>
  <si>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</si>
  <si>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</si>
  <si>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</si>
  <si>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</si>
  <si>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</si>
  <si>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</si>
  <si>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</si>
  <si>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</si>
  <si>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</si>
  <si>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</si>
  <si>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</si>
  <si>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</si>
  <si>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</si>
  <si>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</si>
  <si>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</si>
  <si>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</si>
  <si>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</si>
  <si>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</si>
  <si>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</si>
  <si>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</si>
  <si>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</si>
  <si>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1、办公费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</si>
  <si>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</si>
  <si>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</si>
  <si>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</si>
  <si>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</si>
  <si>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</si>
  <si>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</si>
  <si>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</si>
  <si>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</si>
  <si>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</si>
  <si>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</si>
  <si>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</si>
  <si>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</si>
  <si>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</si>
  <si>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</si>
  <si>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</si>
  <si>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</si>
  <si>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</si>
  <si>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</si>
  <si>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</si>
  <si>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</si>
  <si>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</si>
  <si>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</si>
  <si>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</si>
  <si>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</si>
  <si>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</si>
  <si>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</si>
  <si>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四、定额公用经费</t>
  </si>
  <si>
    <t>其他文化体育与传媒支出</t>
  </si>
  <si>
    <t>其他计划生育事务支出</t>
  </si>
  <si>
    <t xml:space="preserve">   其他农林水支出</t>
  </si>
  <si>
    <t>二、对个人和家庭的补助</t>
  </si>
  <si>
    <t>三、商品和服务支出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</si>
</sst>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sz val="11"/>
      <color indexed="8"/>
      <name val="方正书宋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15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3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15" borderId="8" applyNumberFormat="0" applyAlignment="0" applyProtection="0"/>
    <xf numFmtId="0" fontId="45" fillId="7" borderId="5" applyNumberFormat="0" applyAlignment="0" applyProtection="0"/>
    <xf numFmtId="0" fontId="7" fillId="0" borderId="0">
      <alignment/>
      <protection/>
    </xf>
    <xf numFmtId="0" fontId="1" fillId="22" borderId="9" applyNumberFormat="0" applyFont="0" applyAlignment="0" applyProtection="0"/>
  </cellStyleXfs>
  <cellXfs count="145">
    <xf numFmtId="0" fontId="0" fillId="0" borderId="0" xfId="0" applyAlignment="1">
      <alignment/>
    </xf>
    <xf numFmtId="0" fontId="14" fillId="0" borderId="0" xfId="53" applyFont="1" applyAlignment="1">
      <alignment horizontal="right" vertical="center"/>
      <protection/>
    </xf>
    <xf numFmtId="0" fontId="14" fillId="0" borderId="0" xfId="53" applyFont="1" applyBorder="1" applyAlignment="1">
      <alignment horizontal="right" vertical="center"/>
      <protection/>
    </xf>
    <xf numFmtId="0" fontId="16" fillId="15" borderId="0" xfId="54" applyFont="1" applyFill="1" applyAlignment="1">
      <alignment vertical="center" wrapText="1"/>
      <protection/>
    </xf>
    <xf numFmtId="0" fontId="17" fillId="15" borderId="0" xfId="54" applyFont="1" applyFill="1" applyAlignment="1">
      <alignment vertical="center" wrapText="1"/>
      <protection/>
    </xf>
    <xf numFmtId="0" fontId="18" fillId="15" borderId="0" xfId="53" applyFont="1" applyFill="1" applyAlignment="1">
      <alignment horizontal="right" vertical="center"/>
      <protection/>
    </xf>
    <xf numFmtId="0" fontId="19" fillId="15" borderId="0" xfId="53" applyFont="1" applyFill="1" applyAlignment="1">
      <alignment horizontal="left" vertical="center"/>
      <protection/>
    </xf>
    <xf numFmtId="0" fontId="20" fillId="15" borderId="0" xfId="54" applyFont="1" applyFill="1" applyBorder="1" applyAlignment="1">
      <alignment vertical="center" wrapText="1"/>
      <protection/>
    </xf>
    <xf numFmtId="0" fontId="19" fillId="15" borderId="0" xfId="53" applyFont="1" applyFill="1" applyAlignment="1">
      <alignment horizontal="right" vertical="center"/>
      <protection/>
    </xf>
    <xf numFmtId="0" fontId="22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vertical="center" wrapText="1"/>
      <protection/>
    </xf>
    <xf numFmtId="0" fontId="17" fillId="15" borderId="0" xfId="54" applyFont="1" applyFill="1" applyAlignment="1">
      <alignment horizontal="center" vertical="center" wrapText="1"/>
      <protection/>
    </xf>
    <xf numFmtId="0" fontId="20" fillId="15" borderId="0" xfId="54" applyFont="1" applyFill="1" applyAlignment="1">
      <alignment horizontal="center" vertical="center" wrapText="1"/>
      <protection/>
    </xf>
    <xf numFmtId="4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4" fontId="20" fillId="0" borderId="10" xfId="54" applyNumberFormat="1" applyFont="1" applyFill="1" applyBorder="1" applyAlignment="1">
      <alignment vertical="center" wrapText="1"/>
      <protection/>
    </xf>
    <xf numFmtId="0" fontId="14" fillId="0" borderId="0" xfId="54" applyFont="1" applyAlignment="1">
      <alignment horizontal="left" vertical="center"/>
      <protection/>
    </xf>
    <xf numFmtId="0" fontId="16" fillId="0" borderId="0" xfId="53" applyFont="1" applyBorder="1" applyAlignment="1">
      <alignment horizontal="right" vertical="center"/>
      <protection/>
    </xf>
    <xf numFmtId="0" fontId="16" fillId="0" borderId="0" xfId="53" applyFont="1" applyAlignment="1">
      <alignment horizontal="right" vertical="center"/>
      <protection/>
    </xf>
    <xf numFmtId="0" fontId="14" fillId="15" borderId="0" xfId="53" applyFont="1" applyFill="1" applyAlignment="1">
      <alignment horizontal="right" vertical="center"/>
      <protection/>
    </xf>
    <xf numFmtId="0" fontId="20" fillId="15" borderId="0" xfId="53" applyFont="1" applyFill="1" applyAlignment="1">
      <alignment horizontal="right" vertical="center"/>
      <protection/>
    </xf>
    <xf numFmtId="176" fontId="21" fillId="15" borderId="10" xfId="53" applyNumberFormat="1" applyFont="1" applyFill="1" applyBorder="1" applyAlignment="1" quotePrefix="1">
      <alignment horizontal="center" vertical="center"/>
      <protection/>
    </xf>
    <xf numFmtId="0" fontId="24" fillId="0" borderId="0" xfId="53" applyFont="1" applyBorder="1" applyAlignment="1">
      <alignment horizontal="right" vertical="center"/>
      <protection/>
    </xf>
    <xf numFmtId="0" fontId="24" fillId="0" borderId="0" xfId="53" applyFont="1" applyAlignment="1">
      <alignment horizontal="right" vertical="center"/>
      <protection/>
    </xf>
    <xf numFmtId="176" fontId="21" fillId="15" borderId="10" xfId="53" applyNumberFormat="1" applyFont="1" applyFill="1" applyBorder="1" applyAlignment="1">
      <alignment horizontal="center" vertical="center"/>
      <protection/>
    </xf>
    <xf numFmtId="49" fontId="21" fillId="15" borderId="10" xfId="53" applyNumberFormat="1" applyFont="1" applyFill="1" applyBorder="1" applyAlignment="1">
      <alignment horizontal="center" vertical="center" wrapText="1"/>
      <protection/>
    </xf>
    <xf numFmtId="176" fontId="20" fillId="0" borderId="10" xfId="53" applyNumberFormat="1" applyFont="1" applyFill="1" applyBorder="1" applyAlignment="1" quotePrefix="1">
      <alignment horizontal="left" vertical="center"/>
      <protection/>
    </xf>
    <xf numFmtId="176" fontId="20" fillId="0" borderId="10" xfId="53" applyNumberFormat="1" applyFont="1" applyFill="1" applyBorder="1" applyAlignment="1">
      <alignment horizontal="right" vertical="center"/>
      <protection/>
    </xf>
    <xf numFmtId="176" fontId="20" fillId="15" borderId="10" xfId="53" applyNumberFormat="1" applyFont="1" applyFill="1" applyBorder="1" applyAlignment="1" quotePrefix="1">
      <alignment horizontal="left" vertical="center"/>
      <protection/>
    </xf>
    <xf numFmtId="0" fontId="20" fillId="15" borderId="10" xfId="53" applyNumberFormat="1" applyFont="1" applyFill="1" applyBorder="1" applyAlignment="1" quotePrefix="1">
      <alignment horizontal="center" vertical="center"/>
      <protection/>
    </xf>
    <xf numFmtId="176" fontId="20" fillId="15" borderId="10" xfId="53" applyNumberFormat="1" applyFont="1" applyFill="1" applyBorder="1" applyAlignment="1">
      <alignment horizontal="left" vertical="center"/>
      <protection/>
    </xf>
    <xf numFmtId="176" fontId="20" fillId="0" borderId="10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right" vertical="center"/>
      <protection/>
    </xf>
    <xf numFmtId="176" fontId="20" fillId="0" borderId="10" xfId="53" applyNumberFormat="1" applyFont="1" applyFill="1" applyBorder="1" applyAlignment="1">
      <alignment horizontal="left" vertical="center"/>
      <protection/>
    </xf>
    <xf numFmtId="176" fontId="21" fillId="0" borderId="10" xfId="53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1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15" borderId="0" xfId="0" applyFont="1" applyFill="1" applyAlignment="1">
      <alignment horizontal="right" vertical="center"/>
    </xf>
    <xf numFmtId="0" fontId="19" fillId="1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3" applyFont="1" applyBorder="1" applyAlignment="1">
      <alignment horizontal="right" vertical="center"/>
      <protection/>
    </xf>
    <xf numFmtId="0" fontId="20" fillId="0" borderId="0" xfId="53" applyFont="1" applyAlignment="1">
      <alignment horizontal="right" vertical="center"/>
      <protection/>
    </xf>
    <xf numFmtId="0" fontId="21" fillId="0" borderId="0" xfId="53" applyFont="1" applyBorder="1" applyAlignment="1">
      <alignment horizontal="right" vertical="center"/>
      <protection/>
    </xf>
    <xf numFmtId="0" fontId="21" fillId="0" borderId="0" xfId="53" applyFont="1" applyAlignment="1">
      <alignment horizontal="right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176" fontId="12" fillId="15" borderId="10" xfId="53" applyNumberFormat="1" applyFont="1" applyFill="1" applyBorder="1" applyAlignment="1">
      <alignment horizontal="center" vertical="center"/>
      <protection/>
    </xf>
    <xf numFmtId="176" fontId="10" fillId="15" borderId="10" xfId="53" applyNumberFormat="1" applyFont="1" applyFill="1" applyBorder="1" applyAlignment="1">
      <alignment horizontal="left" vertical="center"/>
      <protection/>
    </xf>
    <xf numFmtId="49" fontId="12" fillId="15" borderId="10" xfId="53" applyNumberFormat="1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176" fontId="21" fillId="0" borderId="10" xfId="53" applyNumberFormat="1" applyFont="1" applyFill="1" applyBorder="1" applyAlignment="1" quotePrefix="1">
      <alignment horizontal="center" vertical="center"/>
      <protection/>
    </xf>
    <xf numFmtId="176" fontId="10" fillId="0" borderId="10" xfId="53" applyNumberFormat="1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0" fontId="20" fillId="0" borderId="10" xfId="53" applyNumberFormat="1" applyFont="1" applyFill="1" applyBorder="1" applyAlignment="1">
      <alignment horizontal="center" vertical="center"/>
      <protection/>
    </xf>
    <xf numFmtId="0" fontId="21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 vertical="center"/>
    </xf>
    <xf numFmtId="0" fontId="29" fillId="0" borderId="10" xfId="52" applyFont="1" applyBorder="1" applyAlignment="1">
      <alignment horizontal="left" vertical="center" shrinkToFit="1"/>
      <protection/>
    </xf>
    <xf numFmtId="0" fontId="1" fillId="0" borderId="10" xfId="52" applyFont="1" applyBorder="1" applyAlignment="1">
      <alignment horizontal="left"/>
      <protection/>
    </xf>
    <xf numFmtId="0" fontId="1" fillId="0" borderId="11" xfId="52" applyFont="1" applyBorder="1" applyAlignment="1">
      <alignment horizontal="left" vertical="center" shrinkToFit="1"/>
      <protection/>
    </xf>
    <xf numFmtId="0" fontId="1" fillId="0" borderId="10" xfId="52" applyFont="1" applyBorder="1" applyAlignment="1">
      <alignment horizontal="left" vertical="center" shrinkToFit="1"/>
      <protection/>
    </xf>
    <xf numFmtId="0" fontId="1" fillId="0" borderId="11" xfId="52" applyFont="1" applyBorder="1" applyAlignment="1">
      <alignment horizontal="left" vertical="center" indent="1" shrinkToFit="1"/>
      <protection/>
    </xf>
    <xf numFmtId="0" fontId="1" fillId="0" borderId="11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vertical="center" shrinkToFit="1"/>
      <protection/>
    </xf>
    <xf numFmtId="0" fontId="29" fillId="0" borderId="10" xfId="52" applyFont="1" applyBorder="1" applyAlignment="1">
      <alignment horizontal="left" vertical="center"/>
      <protection/>
    </xf>
    <xf numFmtId="0" fontId="29" fillId="0" borderId="12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29" fillId="0" borderId="11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left" vertical="center" indent="1" shrinkToFit="1"/>
      <protection/>
    </xf>
    <xf numFmtId="0" fontId="28" fillId="0" borderId="10" xfId="0" applyFont="1" applyBorder="1" applyAlignment="1">
      <alignment horizontal="right" vertical="center"/>
    </xf>
    <xf numFmtId="0" fontId="29" fillId="0" borderId="10" xfId="52" applyFont="1" applyBorder="1" applyAlignment="1">
      <alignment horizontal="left"/>
      <protection/>
    </xf>
    <xf numFmtId="176" fontId="28" fillId="0" borderId="10" xfId="0" applyNumberFormat="1" applyFont="1" applyFill="1" applyBorder="1" applyAlignment="1">
      <alignment horizontal="right" vertical="center"/>
    </xf>
    <xf numFmtId="0" fontId="1" fillId="0" borderId="10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center" vertical="center" shrinkToFit="1"/>
      <protection/>
    </xf>
    <xf numFmtId="0" fontId="28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/>
      <protection/>
    </xf>
    <xf numFmtId="0" fontId="28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left" vertical="center" shrinkToFit="1"/>
      <protection/>
    </xf>
    <xf numFmtId="0" fontId="1" fillId="0" borderId="10" xfId="52" applyBorder="1" applyAlignment="1">
      <alignment horizontal="left" vertical="center"/>
      <protection/>
    </xf>
    <xf numFmtId="0" fontId="29" fillId="0" borderId="10" xfId="52" applyFont="1" applyBorder="1" applyAlignment="1">
      <alignment horizontal="left" vertical="center" shrinkToFit="1"/>
      <protection/>
    </xf>
    <xf numFmtId="0" fontId="29" fillId="0" borderId="10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 indent="1" shrinkToFit="1"/>
      <protection/>
    </xf>
    <xf numFmtId="0" fontId="1" fillId="0" borderId="10" xfId="52" applyFont="1" applyBorder="1" applyAlignment="1">
      <alignment horizontal="left"/>
      <protection/>
    </xf>
    <xf numFmtId="0" fontId="32" fillId="0" borderId="10" xfId="52" applyFont="1" applyBorder="1" applyAlignment="1">
      <alignment horizontal="left"/>
      <protection/>
    </xf>
    <xf numFmtId="0" fontId="31" fillId="0" borderId="10" xfId="52" applyFont="1" applyBorder="1" applyAlignment="1">
      <alignment horizontal="left"/>
      <protection/>
    </xf>
    <xf numFmtId="0" fontId="30" fillId="0" borderId="10" xfId="52" applyFont="1" applyBorder="1" applyAlignment="1">
      <alignment horizontal="left"/>
      <protection/>
    </xf>
    <xf numFmtId="0" fontId="29" fillId="0" borderId="10" xfId="52" applyFont="1" applyBorder="1" applyAlignment="1">
      <alignment vertical="center" shrinkToFit="1"/>
      <protection/>
    </xf>
    <xf numFmtId="176" fontId="28" fillId="0" borderId="10" xfId="0" applyNumberFormat="1" applyFont="1" applyFill="1" applyBorder="1" applyAlignment="1">
      <alignment horizontal="center" vertical="center"/>
    </xf>
    <xf numFmtId="0" fontId="30" fillId="0" borderId="10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vertical="center" shrinkToFit="1"/>
      <protection/>
    </xf>
    <xf numFmtId="0" fontId="27" fillId="0" borderId="11" xfId="52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left" wrapText="1"/>
      <protection/>
    </xf>
    <xf numFmtId="0" fontId="30" fillId="0" borderId="10" xfId="52" applyFont="1" applyBorder="1" applyAlignment="1">
      <alignment horizontal="right" wrapText="1"/>
      <protection/>
    </xf>
    <xf numFmtId="0" fontId="31" fillId="0" borderId="10" xfId="52" applyFont="1" applyBorder="1" applyAlignment="1">
      <alignment horizontal="center" wrapText="1"/>
      <protection/>
    </xf>
    <xf numFmtId="0" fontId="31" fillId="0" borderId="10" xfId="52" applyFont="1" applyBorder="1" applyAlignment="1">
      <alignment horizontal="left" wrapText="1"/>
      <protection/>
    </xf>
    <xf numFmtId="0" fontId="31" fillId="0" borderId="10" xfId="52" applyFont="1" applyBorder="1" applyAlignment="1">
      <alignment horizontal="right" wrapText="1"/>
      <protection/>
    </xf>
    <xf numFmtId="0" fontId="14" fillId="0" borderId="10" xfId="54" applyFont="1" applyBorder="1" applyAlignment="1">
      <alignment vertical="center" wrapText="1"/>
      <protection/>
    </xf>
    <xf numFmtId="4" fontId="20" fillId="0" borderId="10" xfId="54" applyNumberFormat="1" applyFont="1" applyFill="1" applyBorder="1" applyAlignment="1">
      <alignment horizontal="right" vertical="center" wrapText="1"/>
      <protection/>
    </xf>
    <xf numFmtId="0" fontId="20" fillId="0" borderId="10" xfId="53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14" fillId="0" borderId="10" xfId="54" applyFont="1" applyBorder="1" applyAlignment="1">
      <alignment horizontal="center" vertical="center" wrapText="1"/>
      <protection/>
    </xf>
    <xf numFmtId="176" fontId="31" fillId="0" borderId="10" xfId="52" applyNumberFormat="1" applyFont="1" applyBorder="1" applyAlignment="1">
      <alignment horizontal="right" wrapText="1"/>
      <protection/>
    </xf>
    <xf numFmtId="177" fontId="20" fillId="0" borderId="10" xfId="54" applyNumberFormat="1" applyFont="1" applyBorder="1" applyAlignment="1">
      <alignment horizontal="right"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23" fillId="0" borderId="0" xfId="53" applyFont="1" applyFill="1" applyAlignment="1">
      <alignment horizontal="center" vertical="center"/>
      <protection/>
    </xf>
    <xf numFmtId="176" fontId="21" fillId="15" borderId="10" xfId="53" applyNumberFormat="1" applyFont="1" applyFill="1" applyBorder="1" applyAlignment="1" quotePrefix="1">
      <alignment horizontal="center" vertical="center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15" borderId="10" xfId="0" applyNumberFormat="1" applyFont="1" applyFill="1" applyBorder="1" applyAlignment="1" quotePrefix="1">
      <alignment horizontal="center" vertical="center" wrapText="1"/>
    </xf>
    <xf numFmtId="176" fontId="25" fillId="1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15" borderId="10" xfId="0" applyNumberFormat="1" applyFont="1" applyFill="1" applyBorder="1" applyAlignment="1" quotePrefix="1">
      <alignment horizontal="center" vertical="center"/>
    </xf>
    <xf numFmtId="176" fontId="21" fillId="15" borderId="10" xfId="0" applyNumberFormat="1" applyFont="1" applyFill="1" applyBorder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13" fillId="15" borderId="0" xfId="54" applyFont="1" applyFill="1" applyAlignment="1">
      <alignment horizontal="center" vertical="center" wrapText="1"/>
      <protection/>
    </xf>
    <xf numFmtId="0" fontId="15" fillId="15" borderId="0" xfId="54" applyFont="1" applyFill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5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2" fillId="0" borderId="16" xfId="54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B30" sqref="B30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118" t="s">
        <v>94</v>
      </c>
      <c r="B2" s="119"/>
      <c r="C2" s="119"/>
      <c r="D2" s="119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120" t="s">
        <v>16</v>
      </c>
      <c r="B5" s="120"/>
      <c r="C5" s="120" t="s">
        <v>17</v>
      </c>
      <c r="D5" s="120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33">
        <v>1159.03</v>
      </c>
      <c r="C7" s="30" t="s">
        <v>18</v>
      </c>
      <c r="D7" s="111">
        <v>943.3</v>
      </c>
      <c r="E7" s="48"/>
      <c r="F7" s="48"/>
    </row>
    <row r="8" spans="1:6" s="49" customFormat="1" ht="14.25" customHeight="1">
      <c r="A8" s="32" t="s">
        <v>64</v>
      </c>
      <c r="B8" s="33"/>
      <c r="C8" s="30" t="s">
        <v>20</v>
      </c>
      <c r="D8" s="65"/>
      <c r="E8" s="48"/>
      <c r="F8" s="48"/>
    </row>
    <row r="9" spans="1:6" s="49" customFormat="1" ht="14.25" customHeight="1">
      <c r="A9" s="32" t="s">
        <v>65</v>
      </c>
      <c r="B9" s="33"/>
      <c r="C9" s="30" t="s">
        <v>21</v>
      </c>
      <c r="D9" s="65"/>
      <c r="E9" s="48"/>
      <c r="F9" s="48"/>
    </row>
    <row r="10" spans="1:6" s="49" customFormat="1" ht="14.25" customHeight="1">
      <c r="A10" s="32" t="s">
        <v>66</v>
      </c>
      <c r="B10" s="33"/>
      <c r="C10" s="30" t="s">
        <v>22</v>
      </c>
      <c r="D10" s="65"/>
      <c r="E10" s="48"/>
      <c r="F10" s="48"/>
    </row>
    <row r="11" spans="1:6" s="49" customFormat="1" ht="14.25" customHeight="1">
      <c r="A11" s="32" t="s">
        <v>67</v>
      </c>
      <c r="B11" s="33"/>
      <c r="C11" s="30" t="s">
        <v>23</v>
      </c>
      <c r="D11" s="65"/>
      <c r="E11" s="48"/>
      <c r="F11" s="48"/>
    </row>
    <row r="12" spans="1:6" s="49" customFormat="1" ht="14.25" customHeight="1">
      <c r="A12" s="32" t="s">
        <v>68</v>
      </c>
      <c r="B12" s="33"/>
      <c r="C12" s="30" t="s">
        <v>24</v>
      </c>
      <c r="D12" s="65"/>
      <c r="E12" s="48"/>
      <c r="F12" s="48"/>
    </row>
    <row r="13" spans="1:6" s="49" customFormat="1" ht="14.25" customHeight="1">
      <c r="A13" s="30"/>
      <c r="B13" s="33"/>
      <c r="C13" s="30" t="s">
        <v>25</v>
      </c>
      <c r="D13" s="65">
        <v>27.61</v>
      </c>
      <c r="E13" s="48"/>
      <c r="F13" s="48"/>
    </row>
    <row r="14" spans="1:6" s="49" customFormat="1" ht="14.25" customHeight="1">
      <c r="A14" s="30"/>
      <c r="B14" s="33"/>
      <c r="C14" s="30" t="s">
        <v>26</v>
      </c>
      <c r="D14" s="65">
        <v>18.87</v>
      </c>
      <c r="E14" s="48"/>
      <c r="F14" s="48"/>
    </row>
    <row r="15" spans="1:6" s="49" customFormat="1" ht="14.25" customHeight="1">
      <c r="A15" s="30"/>
      <c r="B15" s="33"/>
      <c r="C15" s="30" t="s">
        <v>27</v>
      </c>
      <c r="D15" s="65">
        <v>93.56</v>
      </c>
      <c r="E15" s="48"/>
      <c r="F15" s="48"/>
    </row>
    <row r="16" spans="1:6" s="49" customFormat="1" ht="14.25" customHeight="1">
      <c r="A16" s="30"/>
      <c r="B16" s="33"/>
      <c r="C16" s="28" t="s">
        <v>28</v>
      </c>
      <c r="D16" s="65">
        <v>19.81</v>
      </c>
      <c r="E16" s="48"/>
      <c r="F16" s="48"/>
    </row>
    <row r="17" spans="1:6" s="49" customFormat="1" ht="14.25" customHeight="1">
      <c r="A17" s="30"/>
      <c r="B17" s="67"/>
      <c r="C17" s="28" t="s">
        <v>29</v>
      </c>
      <c r="D17" s="65">
        <v>18.43</v>
      </c>
      <c r="E17" s="48"/>
      <c r="F17" s="48"/>
    </row>
    <row r="18" spans="1:6" s="49" customFormat="1" ht="14.25" customHeight="1">
      <c r="A18" s="30"/>
      <c r="B18" s="33"/>
      <c r="C18" s="28" t="s">
        <v>30</v>
      </c>
      <c r="D18" s="65">
        <v>37.47</v>
      </c>
      <c r="E18" s="48"/>
      <c r="F18" s="48"/>
    </row>
    <row r="19" spans="1:6" s="49" customFormat="1" ht="14.25" customHeight="1">
      <c r="A19" s="30"/>
      <c r="B19" s="33"/>
      <c r="C19" s="28" t="s">
        <v>31</v>
      </c>
      <c r="D19" s="65"/>
      <c r="E19" s="48"/>
      <c r="F19" s="48"/>
    </row>
    <row r="20" spans="1:6" s="49" customFormat="1" ht="14.25" customHeight="1">
      <c r="A20" s="28"/>
      <c r="B20" s="33"/>
      <c r="C20" s="28" t="s">
        <v>32</v>
      </c>
      <c r="D20" s="65"/>
      <c r="E20" s="48"/>
      <c r="F20" s="48"/>
    </row>
    <row r="21" spans="1:6" s="49" customFormat="1" ht="14.25" customHeight="1">
      <c r="A21" s="28"/>
      <c r="B21" s="33"/>
      <c r="C21" s="28" t="s">
        <v>33</v>
      </c>
      <c r="D21" s="65"/>
      <c r="E21" s="48"/>
      <c r="F21" s="48"/>
    </row>
    <row r="22" spans="1:6" s="49" customFormat="1" ht="14.25" customHeight="1">
      <c r="A22" s="28"/>
      <c r="B22" s="33"/>
      <c r="C22" s="28" t="s">
        <v>34</v>
      </c>
      <c r="D22" s="65"/>
      <c r="E22" s="48"/>
      <c r="F22" s="48"/>
    </row>
    <row r="23" spans="1:6" s="49" customFormat="1" ht="14.25" customHeight="1">
      <c r="A23" s="35"/>
      <c r="B23" s="33"/>
      <c r="C23" s="28" t="s">
        <v>35</v>
      </c>
      <c r="D23" s="65"/>
      <c r="E23" s="48"/>
      <c r="F23" s="48"/>
    </row>
    <row r="24" spans="1:6" s="49" customFormat="1" ht="14.25" customHeight="1">
      <c r="A24" s="35"/>
      <c r="B24" s="33"/>
      <c r="C24" s="28" t="s">
        <v>36</v>
      </c>
      <c r="D24" s="65"/>
      <c r="E24" s="48"/>
      <c r="F24" s="48"/>
    </row>
    <row r="25" spans="1:6" s="49" customFormat="1" ht="14.25" customHeight="1">
      <c r="A25" s="35"/>
      <c r="B25" s="33"/>
      <c r="C25" s="28" t="s">
        <v>37</v>
      </c>
      <c r="D25" s="65"/>
      <c r="E25" s="48"/>
      <c r="F25" s="48"/>
    </row>
    <row r="26" spans="1:6" s="49" customFormat="1" ht="14.25" customHeight="1">
      <c r="A26" s="35"/>
      <c r="B26" s="33"/>
      <c r="C26" s="28" t="s">
        <v>38</v>
      </c>
      <c r="D26" s="65"/>
      <c r="E26" s="48"/>
      <c r="F26" s="48"/>
    </row>
    <row r="27" spans="1:6" s="49" customFormat="1" ht="14.25" customHeight="1">
      <c r="A27" s="35"/>
      <c r="B27" s="33"/>
      <c r="C27" s="28" t="s">
        <v>39</v>
      </c>
      <c r="D27" s="65"/>
      <c r="E27" s="48"/>
      <c r="F27" s="48"/>
    </row>
    <row r="28" spans="1:6" s="49" customFormat="1" ht="14.25" customHeight="1">
      <c r="A28" s="35"/>
      <c r="B28" s="33"/>
      <c r="C28" s="28" t="s">
        <v>40</v>
      </c>
      <c r="D28" s="65"/>
      <c r="E28" s="48"/>
      <c r="F28" s="48"/>
    </row>
    <row r="29" spans="1:6" s="49" customFormat="1" ht="14.25" customHeight="1">
      <c r="A29" s="62" t="s">
        <v>98</v>
      </c>
      <c r="B29" s="33">
        <v>1159.03</v>
      </c>
      <c r="C29" s="62" t="s">
        <v>101</v>
      </c>
      <c r="D29" s="65">
        <f>SUM(D7:D28)</f>
        <v>1159.05</v>
      </c>
      <c r="E29" s="48"/>
      <c r="F29" s="48"/>
    </row>
    <row r="30" spans="1:6" s="49" customFormat="1" ht="14.25" customHeight="1">
      <c r="A30" s="35" t="s">
        <v>99</v>
      </c>
      <c r="B30" s="33"/>
      <c r="C30" s="35" t="s">
        <v>102</v>
      </c>
      <c r="D30" s="65"/>
      <c r="E30" s="48"/>
      <c r="F30" s="48"/>
    </row>
    <row r="31" spans="1:6" s="49" customFormat="1" ht="14.25" customHeight="1">
      <c r="A31" s="35" t="s">
        <v>100</v>
      </c>
      <c r="B31" s="33"/>
      <c r="C31" s="35" t="s">
        <v>103</v>
      </c>
      <c r="D31" s="65"/>
      <c r="E31" s="48"/>
      <c r="F31" s="48"/>
    </row>
    <row r="32" spans="1:6" s="49" customFormat="1" ht="14.25" customHeight="1">
      <c r="A32" s="23" t="s">
        <v>41</v>
      </c>
      <c r="B32" s="33">
        <f>B29+B31</f>
        <v>1159.03</v>
      </c>
      <c r="C32" s="23" t="s">
        <v>41</v>
      </c>
      <c r="D32" s="66">
        <f>D29</f>
        <v>1159.05</v>
      </c>
      <c r="E32" s="48"/>
      <c r="F32" s="48"/>
    </row>
    <row r="33" spans="1:4" ht="29.25" customHeight="1">
      <c r="A33" s="121"/>
      <c r="B33" s="122"/>
      <c r="C33" s="122"/>
      <c r="D33" s="122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60" zoomScalePageLayoutView="0" workbookViewId="0" topLeftCell="A1">
      <selection activeCell="D20" sqref="D20"/>
    </sheetView>
  </sheetViews>
  <sheetFormatPr defaultColWidth="9.00390625" defaultRowHeight="14.25"/>
  <cols>
    <col min="1" max="1" width="10.875" style="39" customWidth="1"/>
    <col min="2" max="2" width="20.25390625" style="39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23.25">
      <c r="A2" s="123" t="s">
        <v>95</v>
      </c>
      <c r="B2" s="124"/>
      <c r="C2" s="124"/>
      <c r="D2" s="124"/>
      <c r="E2" s="124"/>
      <c r="F2" s="124"/>
      <c r="G2" s="124"/>
      <c r="H2" s="124"/>
      <c r="I2" s="124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126" t="s">
        <v>71</v>
      </c>
      <c r="B5" s="125"/>
      <c r="C5" s="125" t="s">
        <v>53</v>
      </c>
      <c r="D5" s="127" t="s">
        <v>57</v>
      </c>
      <c r="E5" s="125" t="s">
        <v>54</v>
      </c>
      <c r="F5" s="125" t="s">
        <v>55</v>
      </c>
      <c r="G5" s="125" t="s">
        <v>58</v>
      </c>
      <c r="H5" s="125" t="s">
        <v>59</v>
      </c>
      <c r="I5" s="125" t="s">
        <v>56</v>
      </c>
      <c r="J5" s="43"/>
    </row>
    <row r="6" spans="1:10" s="44" customFormat="1" ht="22.5" customHeight="1">
      <c r="A6" s="129" t="s">
        <v>60</v>
      </c>
      <c r="B6" s="125" t="s">
        <v>5</v>
      </c>
      <c r="C6" s="125"/>
      <c r="D6" s="127"/>
      <c r="E6" s="125"/>
      <c r="F6" s="125"/>
      <c r="G6" s="125"/>
      <c r="H6" s="125"/>
      <c r="I6" s="125"/>
      <c r="J6" s="43"/>
    </row>
    <row r="7" spans="1:10" s="44" customFormat="1" ht="22.5" customHeight="1">
      <c r="A7" s="125"/>
      <c r="B7" s="125"/>
      <c r="C7" s="125"/>
      <c r="D7" s="127"/>
      <c r="E7" s="125"/>
      <c r="F7" s="125"/>
      <c r="G7" s="125"/>
      <c r="H7" s="125"/>
      <c r="I7" s="125"/>
      <c r="J7" s="43"/>
    </row>
    <row r="8" spans="1:10" s="42" customFormat="1" ht="24.75" customHeight="1">
      <c r="A8" s="128" t="s">
        <v>52</v>
      </c>
      <c r="B8" s="128"/>
      <c r="C8" s="100">
        <f>D8</f>
        <v>1159.0500000000002</v>
      </c>
      <c r="D8" s="84">
        <f>SUM(D9,D22,D25,D28,D31,D34,D37)</f>
        <v>1159.0500000000002</v>
      </c>
      <c r="E8" s="45"/>
      <c r="F8" s="45"/>
      <c r="G8" s="45"/>
      <c r="H8" s="45"/>
      <c r="I8" s="45"/>
      <c r="J8" s="46"/>
    </row>
    <row r="9" spans="1:9" ht="24.75" customHeight="1">
      <c r="A9" s="69">
        <v>201</v>
      </c>
      <c r="B9" s="69" t="s">
        <v>122</v>
      </c>
      <c r="C9" s="100">
        <f aca="true" t="shared" si="0" ref="C9:C39">D9</f>
        <v>943.3000000000001</v>
      </c>
      <c r="D9" s="82">
        <f>SUM(D10,D12,D14,D16,D18,D20)</f>
        <v>943.3000000000001</v>
      </c>
      <c r="E9" s="68"/>
      <c r="F9" s="68"/>
      <c r="G9" s="68"/>
      <c r="H9" s="68"/>
      <c r="I9" s="68"/>
    </row>
    <row r="10" spans="1:9" ht="24.75" customHeight="1">
      <c r="A10" s="70">
        <v>20101</v>
      </c>
      <c r="B10" s="71" t="s">
        <v>123</v>
      </c>
      <c r="C10" s="100">
        <f t="shared" si="0"/>
        <v>30.19</v>
      </c>
      <c r="D10" s="82">
        <v>30.19</v>
      </c>
      <c r="E10" s="68"/>
      <c r="F10" s="68"/>
      <c r="G10" s="68"/>
      <c r="H10" s="68"/>
      <c r="I10" s="68"/>
    </row>
    <row r="11" spans="1:9" ht="24.75" customHeight="1">
      <c r="A11" s="72">
        <v>2010101</v>
      </c>
      <c r="B11" s="73" t="s">
        <v>124</v>
      </c>
      <c r="C11" s="100">
        <f t="shared" si="0"/>
        <v>30.19</v>
      </c>
      <c r="D11" s="82">
        <v>30.19</v>
      </c>
      <c r="E11" s="68"/>
      <c r="F11" s="68"/>
      <c r="G11" s="68"/>
      <c r="H11" s="68"/>
      <c r="I11" s="68"/>
    </row>
    <row r="12" spans="1:9" ht="24.75" customHeight="1">
      <c r="A12" s="70">
        <v>20103</v>
      </c>
      <c r="B12" s="72" t="s">
        <v>125</v>
      </c>
      <c r="C12" s="100">
        <f>D12</f>
        <v>799.4</v>
      </c>
      <c r="D12" s="82">
        <v>799.4</v>
      </c>
      <c r="E12" s="68"/>
      <c r="F12" s="68"/>
      <c r="G12" s="68"/>
      <c r="H12" s="68"/>
      <c r="I12" s="68"/>
    </row>
    <row r="13" spans="1:9" ht="24.75" customHeight="1">
      <c r="A13" s="72">
        <v>2010301</v>
      </c>
      <c r="B13" s="73" t="s">
        <v>124</v>
      </c>
      <c r="C13" s="100">
        <f t="shared" si="0"/>
        <v>799.4</v>
      </c>
      <c r="D13" s="82">
        <v>799.4</v>
      </c>
      <c r="E13" s="68"/>
      <c r="F13" s="68"/>
      <c r="G13" s="68"/>
      <c r="H13" s="68"/>
      <c r="I13" s="68"/>
    </row>
    <row r="14" spans="1:9" ht="24.75" customHeight="1">
      <c r="A14" s="72">
        <v>20106</v>
      </c>
      <c r="B14" s="74" t="s">
        <v>126</v>
      </c>
      <c r="C14" s="100">
        <f t="shared" si="0"/>
        <v>29.51</v>
      </c>
      <c r="D14" s="82">
        <v>29.51</v>
      </c>
      <c r="E14" s="68"/>
      <c r="F14" s="68"/>
      <c r="G14" s="68"/>
      <c r="H14" s="68"/>
      <c r="I14" s="68"/>
    </row>
    <row r="15" spans="1:9" ht="24.75" customHeight="1">
      <c r="A15" s="75">
        <v>2010601</v>
      </c>
      <c r="B15" s="73" t="s">
        <v>124</v>
      </c>
      <c r="C15" s="100">
        <f t="shared" si="0"/>
        <v>29.51</v>
      </c>
      <c r="D15" s="82">
        <v>29.51</v>
      </c>
      <c r="E15" s="68"/>
      <c r="F15" s="68"/>
      <c r="G15" s="68"/>
      <c r="H15" s="68"/>
      <c r="I15" s="68"/>
    </row>
    <row r="16" spans="1:9" ht="24.75" customHeight="1">
      <c r="A16" s="75">
        <v>20111</v>
      </c>
      <c r="B16" s="76" t="s">
        <v>127</v>
      </c>
      <c r="C16" s="100">
        <f t="shared" si="0"/>
        <v>11.2</v>
      </c>
      <c r="D16" s="82">
        <v>11.2</v>
      </c>
      <c r="E16" s="68"/>
      <c r="F16" s="68"/>
      <c r="G16" s="68"/>
      <c r="H16" s="68"/>
      <c r="I16" s="68"/>
    </row>
    <row r="17" spans="1:9" ht="24.75" customHeight="1">
      <c r="A17" s="75">
        <v>2011101</v>
      </c>
      <c r="B17" s="73" t="s">
        <v>124</v>
      </c>
      <c r="C17" s="100">
        <f t="shared" si="0"/>
        <v>11.2</v>
      </c>
      <c r="D17" s="82">
        <v>11.2</v>
      </c>
      <c r="E17" s="68"/>
      <c r="F17" s="68"/>
      <c r="G17" s="68"/>
      <c r="H17" s="68"/>
      <c r="I17" s="68"/>
    </row>
    <row r="18" spans="1:9" ht="24.75" customHeight="1">
      <c r="A18" s="70">
        <v>20129</v>
      </c>
      <c r="B18" s="74" t="s">
        <v>128</v>
      </c>
      <c r="C18" s="100">
        <f t="shared" si="0"/>
        <v>19.58</v>
      </c>
      <c r="D18" s="82">
        <v>19.58</v>
      </c>
      <c r="E18" s="68"/>
      <c r="F18" s="68"/>
      <c r="G18" s="68"/>
      <c r="H18" s="68"/>
      <c r="I18" s="68"/>
    </row>
    <row r="19" spans="1:9" ht="24.75" customHeight="1">
      <c r="A19" s="75">
        <v>2012901</v>
      </c>
      <c r="B19" s="73" t="s">
        <v>124</v>
      </c>
      <c r="C19" s="100">
        <f t="shared" si="0"/>
        <v>19.58</v>
      </c>
      <c r="D19" s="82">
        <v>19.58</v>
      </c>
      <c r="E19" s="68"/>
      <c r="F19" s="68"/>
      <c r="G19" s="68"/>
      <c r="H19" s="68"/>
      <c r="I19" s="68"/>
    </row>
    <row r="20" spans="1:9" ht="24.75" customHeight="1">
      <c r="A20" s="70">
        <v>20131</v>
      </c>
      <c r="B20" s="72" t="s">
        <v>129</v>
      </c>
      <c r="C20" s="100">
        <f t="shared" si="0"/>
        <v>53.42</v>
      </c>
      <c r="D20" s="82">
        <v>53.42</v>
      </c>
      <c r="E20" s="68"/>
      <c r="F20" s="68"/>
      <c r="G20" s="68"/>
      <c r="H20" s="68"/>
      <c r="I20" s="68"/>
    </row>
    <row r="21" spans="1:9" ht="24.75" customHeight="1">
      <c r="A21" s="70">
        <v>2013101</v>
      </c>
      <c r="B21" s="73" t="s">
        <v>124</v>
      </c>
      <c r="C21" s="100">
        <f t="shared" si="0"/>
        <v>53.42</v>
      </c>
      <c r="D21" s="82">
        <v>53.42</v>
      </c>
      <c r="E21" s="68"/>
      <c r="F21" s="68"/>
      <c r="G21" s="68"/>
      <c r="H21" s="68"/>
      <c r="I21" s="68"/>
    </row>
    <row r="22" spans="1:9" ht="24.75" customHeight="1">
      <c r="A22" s="77">
        <v>207</v>
      </c>
      <c r="B22" s="77" t="s">
        <v>130</v>
      </c>
      <c r="C22" s="100">
        <f t="shared" si="0"/>
        <v>27.61</v>
      </c>
      <c r="D22" s="82">
        <v>27.61</v>
      </c>
      <c r="E22" s="68"/>
      <c r="F22" s="68"/>
      <c r="G22" s="68"/>
      <c r="H22" s="68"/>
      <c r="I22" s="68"/>
    </row>
    <row r="23" spans="1:9" ht="24.75" customHeight="1">
      <c r="A23" s="75">
        <v>20701</v>
      </c>
      <c r="B23" s="75" t="s">
        <v>131</v>
      </c>
      <c r="C23" s="100">
        <f t="shared" si="0"/>
        <v>27.61</v>
      </c>
      <c r="D23" s="82">
        <v>27.61</v>
      </c>
      <c r="E23" s="68"/>
      <c r="F23" s="68"/>
      <c r="G23" s="68"/>
      <c r="H23" s="68"/>
      <c r="I23" s="68"/>
    </row>
    <row r="24" spans="1:9" ht="24.75" customHeight="1">
      <c r="A24" s="75">
        <v>2070101</v>
      </c>
      <c r="B24" s="73" t="s">
        <v>124</v>
      </c>
      <c r="C24" s="100">
        <f t="shared" si="0"/>
        <v>27.61</v>
      </c>
      <c r="D24" s="82">
        <v>27.61</v>
      </c>
      <c r="E24" s="68"/>
      <c r="F24" s="68"/>
      <c r="G24" s="68"/>
      <c r="H24" s="68"/>
      <c r="I24" s="68"/>
    </row>
    <row r="25" spans="1:9" ht="24.75" customHeight="1">
      <c r="A25" s="77">
        <v>208</v>
      </c>
      <c r="B25" s="78" t="s">
        <v>132</v>
      </c>
      <c r="C25" s="100">
        <f t="shared" si="0"/>
        <v>18.87</v>
      </c>
      <c r="D25" s="82">
        <v>18.87</v>
      </c>
      <c r="E25" s="68"/>
      <c r="F25" s="68"/>
      <c r="G25" s="68"/>
      <c r="H25" s="68"/>
      <c r="I25" s="68"/>
    </row>
    <row r="26" spans="1:9" ht="24.75" customHeight="1">
      <c r="A26" s="75">
        <v>20802</v>
      </c>
      <c r="B26" s="79" t="s">
        <v>133</v>
      </c>
      <c r="C26" s="100">
        <f t="shared" si="0"/>
        <v>18.87</v>
      </c>
      <c r="D26" s="82">
        <v>18.87</v>
      </c>
      <c r="E26" s="68"/>
      <c r="F26" s="68"/>
      <c r="G26" s="68"/>
      <c r="H26" s="68"/>
      <c r="I26" s="68"/>
    </row>
    <row r="27" spans="1:9" ht="24.75" customHeight="1">
      <c r="A27" s="75">
        <v>2080201</v>
      </c>
      <c r="B27" s="73" t="s">
        <v>124</v>
      </c>
      <c r="C27" s="100">
        <f t="shared" si="0"/>
        <v>18.87</v>
      </c>
      <c r="D27" s="82">
        <v>18.87</v>
      </c>
      <c r="E27" s="68"/>
      <c r="F27" s="68"/>
      <c r="G27" s="68"/>
      <c r="H27" s="68"/>
      <c r="I27" s="68"/>
    </row>
    <row r="28" spans="1:9" ht="24.75" customHeight="1">
      <c r="A28" s="83">
        <v>210</v>
      </c>
      <c r="B28" s="80" t="s">
        <v>134</v>
      </c>
      <c r="C28" s="100">
        <f t="shared" si="0"/>
        <v>93.56</v>
      </c>
      <c r="D28" s="82">
        <v>93.56</v>
      </c>
      <c r="E28" s="68"/>
      <c r="F28" s="68"/>
      <c r="G28" s="68"/>
      <c r="H28" s="68"/>
      <c r="I28" s="68"/>
    </row>
    <row r="29" spans="1:9" ht="24.75" customHeight="1">
      <c r="A29" s="75">
        <v>21007</v>
      </c>
      <c r="B29" s="75" t="s">
        <v>135</v>
      </c>
      <c r="C29" s="100">
        <f t="shared" si="0"/>
        <v>93.56</v>
      </c>
      <c r="D29" s="82">
        <v>93.56</v>
      </c>
      <c r="E29" s="68"/>
      <c r="F29" s="68"/>
      <c r="G29" s="68"/>
      <c r="H29" s="68"/>
      <c r="I29" s="68"/>
    </row>
    <row r="30" spans="1:9" ht="24.75" customHeight="1">
      <c r="A30" s="75">
        <v>2100701</v>
      </c>
      <c r="B30" s="73" t="s">
        <v>124</v>
      </c>
      <c r="C30" s="100">
        <f t="shared" si="0"/>
        <v>93.596</v>
      </c>
      <c r="D30" s="82">
        <v>93.596</v>
      </c>
      <c r="E30" s="68"/>
      <c r="F30" s="68"/>
      <c r="G30" s="68"/>
      <c r="H30" s="68"/>
      <c r="I30" s="68"/>
    </row>
    <row r="31" spans="1:9" ht="24.75" customHeight="1">
      <c r="A31" s="77">
        <v>211</v>
      </c>
      <c r="B31" s="80" t="s">
        <v>136</v>
      </c>
      <c r="C31" s="100">
        <f t="shared" si="0"/>
        <v>19.81</v>
      </c>
      <c r="D31" s="82">
        <v>19.81</v>
      </c>
      <c r="E31" s="68"/>
      <c r="F31" s="68"/>
      <c r="G31" s="68"/>
      <c r="H31" s="68"/>
      <c r="I31" s="68"/>
    </row>
    <row r="32" spans="1:9" ht="24.75" customHeight="1">
      <c r="A32" s="75">
        <v>21101</v>
      </c>
      <c r="B32" s="74" t="s">
        <v>137</v>
      </c>
      <c r="C32" s="100">
        <f t="shared" si="0"/>
        <v>19.81</v>
      </c>
      <c r="D32" s="82">
        <v>19.81</v>
      </c>
      <c r="E32" s="68"/>
      <c r="F32" s="68"/>
      <c r="G32" s="68"/>
      <c r="H32" s="68"/>
      <c r="I32" s="68"/>
    </row>
    <row r="33" spans="1:9" ht="24.75" customHeight="1">
      <c r="A33" s="75">
        <v>2110101</v>
      </c>
      <c r="B33" s="73" t="s">
        <v>124</v>
      </c>
      <c r="C33" s="100">
        <f t="shared" si="0"/>
        <v>19.81</v>
      </c>
      <c r="D33" s="82">
        <v>19.81</v>
      </c>
      <c r="E33" s="68"/>
      <c r="F33" s="68"/>
      <c r="G33" s="68"/>
      <c r="H33" s="68"/>
      <c r="I33" s="68"/>
    </row>
    <row r="34" spans="1:9" ht="24.75" customHeight="1">
      <c r="A34" s="77">
        <v>212</v>
      </c>
      <c r="B34" s="80" t="s">
        <v>138</v>
      </c>
      <c r="C34" s="100">
        <f t="shared" si="0"/>
        <v>18.43</v>
      </c>
      <c r="D34" s="82">
        <v>18.43</v>
      </c>
      <c r="E34" s="68"/>
      <c r="F34" s="68"/>
      <c r="G34" s="68"/>
      <c r="H34" s="68"/>
      <c r="I34" s="68"/>
    </row>
    <row r="35" spans="1:9" ht="24.75" customHeight="1">
      <c r="A35" s="75">
        <v>21201</v>
      </c>
      <c r="B35" s="74" t="s">
        <v>139</v>
      </c>
      <c r="C35" s="100">
        <f t="shared" si="0"/>
        <v>18.43</v>
      </c>
      <c r="D35" s="82">
        <v>18.43</v>
      </c>
      <c r="E35" s="68"/>
      <c r="F35" s="68"/>
      <c r="G35" s="68"/>
      <c r="H35" s="68"/>
      <c r="I35" s="68"/>
    </row>
    <row r="36" spans="1:9" ht="24.75" customHeight="1">
      <c r="A36" s="75">
        <v>2120101</v>
      </c>
      <c r="B36" s="73" t="s">
        <v>124</v>
      </c>
      <c r="C36" s="100">
        <f t="shared" si="0"/>
        <v>18.43</v>
      </c>
      <c r="D36" s="82">
        <v>18.43</v>
      </c>
      <c r="E36" s="68"/>
      <c r="F36" s="68"/>
      <c r="G36" s="68"/>
      <c r="H36" s="68"/>
      <c r="I36" s="68"/>
    </row>
    <row r="37" spans="1:9" ht="24.75" customHeight="1">
      <c r="A37" s="77">
        <v>213</v>
      </c>
      <c r="B37" s="77" t="s">
        <v>140</v>
      </c>
      <c r="C37" s="100">
        <f t="shared" si="0"/>
        <v>37.47</v>
      </c>
      <c r="D37" s="82">
        <v>37.47</v>
      </c>
      <c r="E37" s="68"/>
      <c r="F37" s="68"/>
      <c r="G37" s="68"/>
      <c r="H37" s="68"/>
      <c r="I37" s="68"/>
    </row>
    <row r="38" spans="1:9" ht="24.75" customHeight="1">
      <c r="A38" s="75">
        <v>21301</v>
      </c>
      <c r="B38" s="75" t="s">
        <v>141</v>
      </c>
      <c r="C38" s="100">
        <f t="shared" si="0"/>
        <v>37.47</v>
      </c>
      <c r="D38" s="82">
        <v>37.47</v>
      </c>
      <c r="E38" s="68"/>
      <c r="F38" s="68"/>
      <c r="G38" s="68"/>
      <c r="H38" s="68"/>
      <c r="I38" s="68"/>
    </row>
    <row r="39" spans="1:9" ht="24.75" customHeight="1">
      <c r="A39" s="75">
        <v>2130101</v>
      </c>
      <c r="B39" s="81" t="s">
        <v>124</v>
      </c>
      <c r="C39" s="100">
        <f t="shared" si="0"/>
        <v>37.47</v>
      </c>
      <c r="D39" s="82">
        <v>37.47</v>
      </c>
      <c r="E39" s="68"/>
      <c r="F39" s="68"/>
      <c r="G39" s="68"/>
      <c r="H39" s="68"/>
      <c r="I39" s="68"/>
    </row>
  </sheetData>
  <sheetProtection/>
  <mergeCells count="12">
    <mergeCell ref="A8:B8"/>
    <mergeCell ref="G5:G7"/>
    <mergeCell ref="H5:H7"/>
    <mergeCell ref="A6:A7"/>
    <mergeCell ref="B6:B7"/>
    <mergeCell ref="E5:E7"/>
    <mergeCell ref="C5:C7"/>
    <mergeCell ref="A2:I2"/>
    <mergeCell ref="I5:I7"/>
    <mergeCell ref="F5:F7"/>
    <mergeCell ref="A5:B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12.25390625" style="39" customWidth="1"/>
    <col min="2" max="2" width="20.7539062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113</v>
      </c>
      <c r="F1" s="48"/>
      <c r="G1" s="48"/>
    </row>
    <row r="2" spans="1:8" s="37" customFormat="1" ht="23.25">
      <c r="A2" s="123" t="s">
        <v>117</v>
      </c>
      <c r="B2" s="124"/>
      <c r="C2" s="124"/>
      <c r="D2" s="124"/>
      <c r="E2" s="124"/>
      <c r="F2" s="124"/>
      <c r="G2" s="124"/>
      <c r="H2" s="124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126" t="s">
        <v>71</v>
      </c>
      <c r="B5" s="125"/>
      <c r="C5" s="125" t="s">
        <v>46</v>
      </c>
      <c r="D5" s="125" t="s">
        <v>47</v>
      </c>
      <c r="E5" s="125" t="s">
        <v>13</v>
      </c>
      <c r="F5" s="125" t="s">
        <v>48</v>
      </c>
      <c r="G5" s="129" t="s">
        <v>49</v>
      </c>
      <c r="H5" s="125" t="s">
        <v>50</v>
      </c>
      <c r="I5" s="43"/>
    </row>
    <row r="6" spans="1:9" s="44" customFormat="1" ht="22.5" customHeight="1">
      <c r="A6" s="129" t="s">
        <v>51</v>
      </c>
      <c r="B6" s="125" t="s">
        <v>5</v>
      </c>
      <c r="C6" s="125"/>
      <c r="D6" s="125"/>
      <c r="E6" s="125"/>
      <c r="F6" s="125"/>
      <c r="G6" s="125"/>
      <c r="H6" s="125"/>
      <c r="I6" s="43"/>
    </row>
    <row r="7" spans="1:9" s="44" customFormat="1" ht="22.5" customHeight="1">
      <c r="A7" s="125"/>
      <c r="B7" s="125"/>
      <c r="C7" s="125"/>
      <c r="D7" s="125"/>
      <c r="E7" s="125"/>
      <c r="F7" s="125"/>
      <c r="G7" s="125"/>
      <c r="H7" s="125"/>
      <c r="I7" s="43"/>
    </row>
    <row r="8" spans="1:9" s="42" customFormat="1" ht="24.75" customHeight="1">
      <c r="A8" s="128" t="s">
        <v>52</v>
      </c>
      <c r="B8" s="128"/>
      <c r="C8" s="100">
        <f>D8+E8</f>
        <v>1159.0500000000002</v>
      </c>
      <c r="D8" s="100">
        <f>SUM(D9,D22,D26,D29,D33,D36,D39)</f>
        <v>1123.7900000000002</v>
      </c>
      <c r="E8" s="100">
        <f>SUM(E9,E22,E26,E29,E33,E36,E39)</f>
        <v>35.26</v>
      </c>
      <c r="F8" s="45"/>
      <c r="G8" s="45"/>
      <c r="H8" s="45"/>
      <c r="I8" s="46"/>
    </row>
    <row r="9" spans="1:9" s="42" customFormat="1" ht="24.75" customHeight="1">
      <c r="A9" s="92">
        <v>201</v>
      </c>
      <c r="B9" s="92" t="s">
        <v>122</v>
      </c>
      <c r="C9" s="100">
        <f aca="true" t="shared" si="0" ref="C9:C41">D9+E9</f>
        <v>943.3000000000001</v>
      </c>
      <c r="D9" s="86">
        <f>SUM(D10,D12,D14,D16,D18,D20)</f>
        <v>909.3000000000001</v>
      </c>
      <c r="E9" s="86">
        <f>SUM(E10,E12,E14,E16,E18,E20)</f>
        <v>34</v>
      </c>
      <c r="F9" s="45"/>
      <c r="G9" s="45"/>
      <c r="H9" s="45"/>
      <c r="I9" s="46"/>
    </row>
    <row r="10" spans="1:9" s="42" customFormat="1" ht="24.75" customHeight="1">
      <c r="A10" s="95">
        <v>20101</v>
      </c>
      <c r="B10" s="90" t="s">
        <v>123</v>
      </c>
      <c r="C10" s="100">
        <f t="shared" si="0"/>
        <v>30.19</v>
      </c>
      <c r="D10" s="89">
        <v>30.19</v>
      </c>
      <c r="E10" s="86"/>
      <c r="F10" s="45"/>
      <c r="G10" s="45"/>
      <c r="H10" s="45"/>
      <c r="I10" s="46"/>
    </row>
    <row r="11" spans="1:9" s="42" customFormat="1" ht="24.75" customHeight="1">
      <c r="A11" s="90">
        <v>2010101</v>
      </c>
      <c r="B11" s="94" t="s">
        <v>124</v>
      </c>
      <c r="C11" s="100">
        <f t="shared" si="0"/>
        <v>30.19</v>
      </c>
      <c r="D11" s="89">
        <v>30.19</v>
      </c>
      <c r="E11" s="86"/>
      <c r="F11" s="45"/>
      <c r="G11" s="45"/>
      <c r="H11" s="45"/>
      <c r="I11" s="46"/>
    </row>
    <row r="12" spans="1:9" s="42" customFormat="1" ht="24.75" customHeight="1">
      <c r="A12" s="96">
        <v>20103</v>
      </c>
      <c r="B12" s="90" t="s">
        <v>125</v>
      </c>
      <c r="C12" s="100">
        <f t="shared" si="0"/>
        <v>799.4</v>
      </c>
      <c r="D12" s="89">
        <v>765.4</v>
      </c>
      <c r="E12" s="87">
        <v>34</v>
      </c>
      <c r="F12" s="45"/>
      <c r="G12" s="45"/>
      <c r="H12" s="45"/>
      <c r="I12" s="46"/>
    </row>
    <row r="13" spans="1:9" s="42" customFormat="1" ht="24.75" customHeight="1">
      <c r="A13" s="90">
        <v>2010301</v>
      </c>
      <c r="B13" s="94" t="s">
        <v>124</v>
      </c>
      <c r="C13" s="100">
        <f t="shared" si="0"/>
        <v>799.4</v>
      </c>
      <c r="D13" s="89">
        <v>765.4</v>
      </c>
      <c r="E13" s="87">
        <v>34</v>
      </c>
      <c r="F13" s="45"/>
      <c r="G13" s="45"/>
      <c r="H13" s="45"/>
      <c r="I13" s="46"/>
    </row>
    <row r="14" spans="1:9" s="42" customFormat="1" ht="24.75" customHeight="1">
      <c r="A14" s="90">
        <v>20106</v>
      </c>
      <c r="B14" s="85" t="s">
        <v>126</v>
      </c>
      <c r="C14" s="100">
        <f t="shared" si="0"/>
        <v>29.51</v>
      </c>
      <c r="D14" s="89">
        <v>29.51</v>
      </c>
      <c r="E14" s="88">
        <v>0</v>
      </c>
      <c r="F14" s="45"/>
      <c r="G14" s="45"/>
      <c r="H14" s="45"/>
      <c r="I14" s="46"/>
    </row>
    <row r="15" spans="1:8" ht="24.75" customHeight="1">
      <c r="A15" s="91">
        <v>2010601</v>
      </c>
      <c r="B15" s="94" t="s">
        <v>124</v>
      </c>
      <c r="C15" s="100">
        <f t="shared" si="0"/>
        <v>29.51</v>
      </c>
      <c r="D15" s="89">
        <v>29.51</v>
      </c>
      <c r="E15" s="88">
        <v>0</v>
      </c>
      <c r="F15" s="68"/>
      <c r="G15" s="68"/>
      <c r="H15" s="68"/>
    </row>
    <row r="16" spans="1:8" ht="24.75" customHeight="1">
      <c r="A16" s="91">
        <v>20111</v>
      </c>
      <c r="B16" s="85" t="s">
        <v>127</v>
      </c>
      <c r="C16" s="100">
        <f t="shared" si="0"/>
        <v>11.2</v>
      </c>
      <c r="D16" s="89">
        <v>11.2</v>
      </c>
      <c r="E16" s="88"/>
      <c r="F16" s="68"/>
      <c r="G16" s="68"/>
      <c r="H16" s="68"/>
    </row>
    <row r="17" spans="1:8" ht="24.75" customHeight="1">
      <c r="A17" s="91">
        <v>2011101</v>
      </c>
      <c r="B17" s="94" t="s">
        <v>124</v>
      </c>
      <c r="C17" s="100">
        <f t="shared" si="0"/>
        <v>11.2</v>
      </c>
      <c r="D17" s="89">
        <v>11.2</v>
      </c>
      <c r="E17" s="88">
        <v>0</v>
      </c>
      <c r="F17" s="68"/>
      <c r="G17" s="68"/>
      <c r="H17" s="68"/>
    </row>
    <row r="18" spans="1:8" ht="24.75" customHeight="1">
      <c r="A18" s="96">
        <v>20129</v>
      </c>
      <c r="B18" s="85" t="s">
        <v>128</v>
      </c>
      <c r="C18" s="100">
        <f t="shared" si="0"/>
        <v>19.58</v>
      </c>
      <c r="D18" s="89">
        <v>19.58</v>
      </c>
      <c r="E18" s="88"/>
      <c r="F18" s="68"/>
      <c r="G18" s="68"/>
      <c r="H18" s="68"/>
    </row>
    <row r="19" spans="1:8" ht="24.75" customHeight="1">
      <c r="A19" s="91">
        <v>2012901</v>
      </c>
      <c r="B19" s="94" t="s">
        <v>124</v>
      </c>
      <c r="C19" s="100">
        <f t="shared" si="0"/>
        <v>19.58</v>
      </c>
      <c r="D19" s="89">
        <v>19.58</v>
      </c>
      <c r="E19" s="88">
        <v>0</v>
      </c>
      <c r="F19" s="68"/>
      <c r="G19" s="68"/>
      <c r="H19" s="68"/>
    </row>
    <row r="20" spans="1:8" ht="24.75" customHeight="1">
      <c r="A20" s="96">
        <v>20131</v>
      </c>
      <c r="B20" s="90" t="s">
        <v>129</v>
      </c>
      <c r="C20" s="100">
        <f t="shared" si="0"/>
        <v>53.42</v>
      </c>
      <c r="D20" s="89">
        <v>53.42</v>
      </c>
      <c r="E20" s="88">
        <v>0</v>
      </c>
      <c r="F20" s="68"/>
      <c r="G20" s="68"/>
      <c r="H20" s="68"/>
    </row>
    <row r="21" spans="1:8" ht="24.75" customHeight="1">
      <c r="A21" s="97">
        <v>2013101</v>
      </c>
      <c r="B21" s="94" t="s">
        <v>124</v>
      </c>
      <c r="C21" s="100">
        <f t="shared" si="0"/>
        <v>53.42</v>
      </c>
      <c r="D21" s="89">
        <v>53.42</v>
      </c>
      <c r="E21" s="88">
        <v>0</v>
      </c>
      <c r="F21" s="68"/>
      <c r="G21" s="68"/>
      <c r="H21" s="68"/>
    </row>
    <row r="22" spans="1:8" ht="24.75" customHeight="1">
      <c r="A22" s="93">
        <v>207</v>
      </c>
      <c r="B22" s="93" t="s">
        <v>130</v>
      </c>
      <c r="C22" s="100">
        <f t="shared" si="0"/>
        <v>27.61</v>
      </c>
      <c r="D22" s="89">
        <v>27.61</v>
      </c>
      <c r="E22" s="88"/>
      <c r="F22" s="68"/>
      <c r="G22" s="68"/>
      <c r="H22" s="68"/>
    </row>
    <row r="23" spans="1:8" ht="24.75" customHeight="1">
      <c r="A23" s="91">
        <v>20701</v>
      </c>
      <c r="B23" s="91" t="s">
        <v>131</v>
      </c>
      <c r="C23" s="100">
        <f t="shared" si="0"/>
        <v>27.61</v>
      </c>
      <c r="D23" s="89">
        <v>27.61</v>
      </c>
      <c r="E23" s="88"/>
      <c r="F23" s="68"/>
      <c r="G23" s="68"/>
      <c r="H23" s="68"/>
    </row>
    <row r="24" spans="1:8" ht="24.75" customHeight="1">
      <c r="A24" s="91">
        <v>2070101</v>
      </c>
      <c r="B24" s="94" t="s">
        <v>124</v>
      </c>
      <c r="C24" s="100">
        <f t="shared" si="0"/>
        <v>27.61</v>
      </c>
      <c r="D24" s="89">
        <v>27.61</v>
      </c>
      <c r="E24" s="88">
        <v>0</v>
      </c>
      <c r="F24" s="68"/>
      <c r="G24" s="68"/>
      <c r="H24" s="68"/>
    </row>
    <row r="25" spans="1:8" ht="24.75" customHeight="1">
      <c r="A25" s="75">
        <v>2079999</v>
      </c>
      <c r="B25" s="76" t="s">
        <v>200</v>
      </c>
      <c r="C25" s="100">
        <f t="shared" si="0"/>
        <v>0</v>
      </c>
      <c r="D25" s="89"/>
      <c r="E25" s="88"/>
      <c r="F25" s="68"/>
      <c r="G25" s="68"/>
      <c r="H25" s="68"/>
    </row>
    <row r="26" spans="1:8" ht="24.75" customHeight="1">
      <c r="A26" s="93">
        <v>208</v>
      </c>
      <c r="B26" s="93" t="s">
        <v>132</v>
      </c>
      <c r="C26" s="100">
        <f t="shared" si="0"/>
        <v>18.87</v>
      </c>
      <c r="D26" s="89">
        <v>18.87</v>
      </c>
      <c r="E26" s="88"/>
      <c r="F26" s="68"/>
      <c r="G26" s="68"/>
      <c r="H26" s="68"/>
    </row>
    <row r="27" spans="1:8" ht="24.75" customHeight="1">
      <c r="A27" s="91">
        <v>20802</v>
      </c>
      <c r="B27" s="91" t="s">
        <v>133</v>
      </c>
      <c r="C27" s="100">
        <f t="shared" si="0"/>
        <v>18.87</v>
      </c>
      <c r="D27" s="89">
        <v>18.87</v>
      </c>
      <c r="E27" s="88"/>
      <c r="F27" s="68"/>
      <c r="G27" s="68"/>
      <c r="H27" s="68"/>
    </row>
    <row r="28" spans="1:8" ht="24.75" customHeight="1">
      <c r="A28" s="91">
        <v>2080201</v>
      </c>
      <c r="B28" s="94" t="s">
        <v>124</v>
      </c>
      <c r="C28" s="100">
        <f t="shared" si="0"/>
        <v>18.87</v>
      </c>
      <c r="D28" s="89">
        <v>18.87</v>
      </c>
      <c r="E28" s="88">
        <v>0</v>
      </c>
      <c r="F28" s="68"/>
      <c r="G28" s="68"/>
      <c r="H28" s="68"/>
    </row>
    <row r="29" spans="1:8" ht="24.75" customHeight="1">
      <c r="A29" s="98">
        <v>210</v>
      </c>
      <c r="B29" s="99" t="s">
        <v>134</v>
      </c>
      <c r="C29" s="100">
        <f t="shared" si="0"/>
        <v>93.56</v>
      </c>
      <c r="D29" s="89">
        <v>93.56</v>
      </c>
      <c r="E29" s="88"/>
      <c r="F29" s="68"/>
      <c r="G29" s="68"/>
      <c r="H29" s="68"/>
    </row>
    <row r="30" spans="1:8" ht="24.75" customHeight="1">
      <c r="A30" s="91">
        <v>21007</v>
      </c>
      <c r="B30" s="91" t="s">
        <v>135</v>
      </c>
      <c r="C30" s="100">
        <f t="shared" si="0"/>
        <v>93.56</v>
      </c>
      <c r="D30" s="89">
        <v>93.56</v>
      </c>
      <c r="E30" s="88"/>
      <c r="F30" s="68"/>
      <c r="G30" s="68"/>
      <c r="H30" s="68"/>
    </row>
    <row r="31" spans="1:8" ht="24.75" customHeight="1">
      <c r="A31" s="91">
        <v>2100701</v>
      </c>
      <c r="B31" s="94" t="s">
        <v>124</v>
      </c>
      <c r="C31" s="100">
        <f t="shared" si="0"/>
        <v>93.56</v>
      </c>
      <c r="D31" s="89">
        <v>93.56</v>
      </c>
      <c r="E31" s="88">
        <v>0</v>
      </c>
      <c r="F31" s="68"/>
      <c r="G31" s="68"/>
      <c r="H31" s="68"/>
    </row>
    <row r="32" spans="1:8" ht="24.75" customHeight="1">
      <c r="A32" s="75">
        <v>2100799</v>
      </c>
      <c r="B32" s="73" t="s">
        <v>201</v>
      </c>
      <c r="C32" s="100">
        <f t="shared" si="0"/>
        <v>0</v>
      </c>
      <c r="D32" s="89"/>
      <c r="E32" s="88"/>
      <c r="F32" s="68"/>
      <c r="G32" s="68"/>
      <c r="H32" s="68"/>
    </row>
    <row r="33" spans="1:8" ht="24.75" customHeight="1">
      <c r="A33" s="93">
        <v>211</v>
      </c>
      <c r="B33" s="99" t="s">
        <v>136</v>
      </c>
      <c r="C33" s="100">
        <f t="shared" si="0"/>
        <v>19.810000000000002</v>
      </c>
      <c r="D33" s="89">
        <v>18.55</v>
      </c>
      <c r="E33" s="88">
        <v>1.26</v>
      </c>
      <c r="F33" s="68"/>
      <c r="G33" s="68"/>
      <c r="H33" s="68"/>
    </row>
    <row r="34" spans="1:8" ht="24.75" customHeight="1">
      <c r="A34" s="91">
        <v>21101</v>
      </c>
      <c r="B34" s="85" t="s">
        <v>137</v>
      </c>
      <c r="C34" s="100">
        <f t="shared" si="0"/>
        <v>19.810000000000002</v>
      </c>
      <c r="D34" s="89">
        <v>18.55</v>
      </c>
      <c r="E34" s="88">
        <v>1.26</v>
      </c>
      <c r="F34" s="68"/>
      <c r="G34" s="68"/>
      <c r="H34" s="68"/>
    </row>
    <row r="35" spans="1:8" ht="24.75" customHeight="1">
      <c r="A35" s="91">
        <v>2110101</v>
      </c>
      <c r="B35" s="94" t="s">
        <v>124</v>
      </c>
      <c r="C35" s="100">
        <f t="shared" si="0"/>
        <v>19.810000000000002</v>
      </c>
      <c r="D35" s="89">
        <v>18.55</v>
      </c>
      <c r="E35" s="88">
        <v>1.26</v>
      </c>
      <c r="F35" s="68"/>
      <c r="G35" s="68"/>
      <c r="H35" s="68"/>
    </row>
    <row r="36" spans="1:8" ht="24.75" customHeight="1">
      <c r="A36" s="93">
        <v>212</v>
      </c>
      <c r="B36" s="99" t="s">
        <v>138</v>
      </c>
      <c r="C36" s="100">
        <f t="shared" si="0"/>
        <v>18.43</v>
      </c>
      <c r="D36" s="89">
        <v>18.43</v>
      </c>
      <c r="E36" s="88"/>
      <c r="F36" s="68"/>
      <c r="G36" s="68"/>
      <c r="H36" s="68"/>
    </row>
    <row r="37" spans="1:8" ht="24.75" customHeight="1">
      <c r="A37" s="91">
        <v>21201</v>
      </c>
      <c r="B37" s="85" t="s">
        <v>139</v>
      </c>
      <c r="C37" s="100">
        <f t="shared" si="0"/>
        <v>18.43</v>
      </c>
      <c r="D37" s="89">
        <v>18.43</v>
      </c>
      <c r="E37" s="88"/>
      <c r="F37" s="68"/>
      <c r="G37" s="68"/>
      <c r="H37" s="68"/>
    </row>
    <row r="38" spans="1:8" ht="24.75" customHeight="1">
      <c r="A38" s="91">
        <v>2120101</v>
      </c>
      <c r="B38" s="94" t="s">
        <v>124</v>
      </c>
      <c r="C38" s="100">
        <f t="shared" si="0"/>
        <v>18.43</v>
      </c>
      <c r="D38" s="89">
        <v>18.43</v>
      </c>
      <c r="E38" s="88">
        <v>0</v>
      </c>
      <c r="F38" s="68"/>
      <c r="G38" s="68"/>
      <c r="H38" s="68"/>
    </row>
    <row r="39" spans="1:8" ht="24.75" customHeight="1">
      <c r="A39" s="93">
        <v>213</v>
      </c>
      <c r="B39" s="93" t="s">
        <v>140</v>
      </c>
      <c r="C39" s="100">
        <f t="shared" si="0"/>
        <v>37.47</v>
      </c>
      <c r="D39" s="89">
        <v>37.47</v>
      </c>
      <c r="E39" s="88"/>
      <c r="F39" s="68"/>
      <c r="G39" s="68"/>
      <c r="H39" s="68"/>
    </row>
    <row r="40" spans="1:8" ht="24.75" customHeight="1">
      <c r="A40" s="91">
        <v>21301</v>
      </c>
      <c r="B40" s="91" t="s">
        <v>141</v>
      </c>
      <c r="C40" s="100">
        <f t="shared" si="0"/>
        <v>37.47</v>
      </c>
      <c r="D40" s="89">
        <v>37.47</v>
      </c>
      <c r="E40" s="88"/>
      <c r="F40" s="68"/>
      <c r="G40" s="68"/>
      <c r="H40" s="68"/>
    </row>
    <row r="41" spans="1:8" ht="24.75" customHeight="1">
      <c r="A41" s="91">
        <v>2130101</v>
      </c>
      <c r="B41" s="94" t="s">
        <v>124</v>
      </c>
      <c r="C41" s="100">
        <f t="shared" si="0"/>
        <v>37.47</v>
      </c>
      <c r="D41" s="89">
        <v>37.47</v>
      </c>
      <c r="E41" s="88">
        <v>0</v>
      </c>
      <c r="F41" s="68"/>
      <c r="G41" s="68"/>
      <c r="H41" s="68"/>
    </row>
    <row r="42" spans="1:8" ht="24" customHeight="1">
      <c r="A42" s="112">
        <v>2139999</v>
      </c>
      <c r="B42" s="114" t="s">
        <v>202</v>
      </c>
      <c r="C42" s="113"/>
      <c r="D42" s="68"/>
      <c r="E42" s="113"/>
      <c r="F42" s="68"/>
      <c r="G42" s="68"/>
      <c r="H42" s="68"/>
    </row>
  </sheetData>
  <sheetProtection/>
  <mergeCells count="11">
    <mergeCell ref="A8:B8"/>
    <mergeCell ref="A2:H2"/>
    <mergeCell ref="F5:F7"/>
    <mergeCell ref="G5:G7"/>
    <mergeCell ref="H5:H7"/>
    <mergeCell ref="A6:A7"/>
    <mergeCell ref="B6:B7"/>
    <mergeCell ref="A5:B5"/>
    <mergeCell ref="C5:C7"/>
    <mergeCell ref="D5:D7"/>
    <mergeCell ref="E5:E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118" t="s">
        <v>96</v>
      </c>
      <c r="B2" s="119"/>
      <c r="C2" s="119"/>
      <c r="D2" s="119"/>
      <c r="E2" s="119"/>
      <c r="F2" s="119"/>
      <c r="G2" s="119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120" t="s">
        <v>16</v>
      </c>
      <c r="B5" s="120"/>
      <c r="C5" s="120" t="s">
        <v>17</v>
      </c>
      <c r="D5" s="120"/>
      <c r="E5" s="120"/>
      <c r="F5" s="120"/>
      <c r="G5" s="120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33">
        <v>1200.93</v>
      </c>
      <c r="C7" s="30" t="s">
        <v>18</v>
      </c>
      <c r="D7" s="65">
        <f>E7</f>
        <v>943.3</v>
      </c>
      <c r="E7" s="65">
        <v>943.3</v>
      </c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65"/>
      <c r="E8" s="65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65"/>
      <c r="E9" s="65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65"/>
      <c r="E10" s="65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65"/>
      <c r="E11" s="65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65"/>
      <c r="E12" s="65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65">
        <f>E13</f>
        <v>27.61</v>
      </c>
      <c r="E13" s="65">
        <v>27.61</v>
      </c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65">
        <f>E14</f>
        <v>18.87</v>
      </c>
      <c r="E14" s="65">
        <v>18.87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65">
        <f>E15</f>
        <v>93.56</v>
      </c>
      <c r="E15" s="65">
        <v>93.56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65">
        <f>E16</f>
        <v>19.81</v>
      </c>
      <c r="E16" s="65">
        <v>19.81</v>
      </c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65">
        <f>E17</f>
        <v>18.43</v>
      </c>
      <c r="E17" s="65">
        <v>18.43</v>
      </c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65">
        <f>E18</f>
        <v>37.43</v>
      </c>
      <c r="E18" s="65">
        <v>37.43</v>
      </c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65"/>
      <c r="E19" s="31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65"/>
      <c r="E20" s="31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65"/>
      <c r="E21" s="31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65"/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65"/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65"/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65"/>
      <c r="E25" s="31"/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65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65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65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33">
        <v>1200.93</v>
      </c>
      <c r="C29" s="62" t="s">
        <v>101</v>
      </c>
      <c r="D29" s="65">
        <f>E29</f>
        <v>1159.01</v>
      </c>
      <c r="E29" s="31">
        <f>SUM(E7:E20)</f>
        <v>1159.01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3">
        <v>21.22</v>
      </c>
      <c r="C30" s="33" t="s">
        <v>106</v>
      </c>
      <c r="D30" s="65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33">
        <v>1200.93</v>
      </c>
      <c r="C31" s="23" t="s">
        <v>41</v>
      </c>
      <c r="D31" s="31">
        <f>D29</f>
        <v>1159.01</v>
      </c>
      <c r="E31" s="31">
        <f>E29</f>
        <v>1159.01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0.375" style="11" customWidth="1"/>
    <col min="2" max="2" width="23.00390625" style="11" customWidth="1"/>
    <col min="3" max="4" width="32.625" style="11" customWidth="1"/>
    <col min="5" max="5" width="24.62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132" t="s">
        <v>118</v>
      </c>
      <c r="B2" s="133"/>
      <c r="C2" s="133"/>
      <c r="D2" s="133"/>
      <c r="E2" s="133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134" t="s">
        <v>71</v>
      </c>
      <c r="B5" s="135"/>
      <c r="C5" s="136" t="s">
        <v>79</v>
      </c>
      <c r="D5" s="131" t="s">
        <v>12</v>
      </c>
      <c r="E5" s="131" t="s">
        <v>13</v>
      </c>
    </row>
    <row r="6" spans="1:5" s="10" customFormat="1" ht="24.75" customHeight="1">
      <c r="A6" s="135" t="s">
        <v>14</v>
      </c>
      <c r="B6" s="135" t="s">
        <v>5</v>
      </c>
      <c r="C6" s="131"/>
      <c r="D6" s="131"/>
      <c r="E6" s="131"/>
    </row>
    <row r="7" spans="1:5" s="10" customFormat="1" ht="18" customHeight="1">
      <c r="A7" s="135"/>
      <c r="B7" s="135"/>
      <c r="C7" s="131"/>
      <c r="D7" s="131"/>
      <c r="E7" s="131"/>
    </row>
    <row r="8" spans="1:5" s="10" customFormat="1" ht="22.5" customHeight="1">
      <c r="A8" s="135"/>
      <c r="B8" s="135"/>
      <c r="C8" s="131"/>
      <c r="D8" s="131"/>
      <c r="E8" s="131"/>
    </row>
    <row r="9" spans="1:5" s="10" customFormat="1" ht="22.5" customHeight="1">
      <c r="A9" s="130" t="s">
        <v>6</v>
      </c>
      <c r="B9" s="130"/>
      <c r="C9" s="102">
        <f>D9+E9</f>
        <v>1159.0500000000002</v>
      </c>
      <c r="D9" s="103">
        <f>D10+D23+D27+D30+D34++D37+D40</f>
        <v>1123.7900000000002</v>
      </c>
      <c r="E9" s="103">
        <f>E10+E34</f>
        <v>35.26</v>
      </c>
    </row>
    <row r="10" spans="1:5" ht="22.5" customHeight="1">
      <c r="A10" s="92">
        <v>201</v>
      </c>
      <c r="B10" s="92" t="s">
        <v>122</v>
      </c>
      <c r="C10" s="86">
        <f>D10+E10</f>
        <v>943.3000000000001</v>
      </c>
      <c r="D10" s="86">
        <f>D11+D13+D15+D17+D19+D21</f>
        <v>909.3000000000001</v>
      </c>
      <c r="E10" s="86">
        <v>34</v>
      </c>
    </row>
    <row r="11" spans="1:5" ht="19.5" customHeight="1">
      <c r="A11" s="95">
        <v>20101</v>
      </c>
      <c r="B11" s="90" t="s">
        <v>123</v>
      </c>
      <c r="C11" s="86">
        <f aca="true" t="shared" si="0" ref="C11:C43">D11+E11</f>
        <v>30.19</v>
      </c>
      <c r="D11" s="89">
        <v>30.19</v>
      </c>
      <c r="E11" s="86"/>
    </row>
    <row r="12" spans="1:5" ht="19.5" customHeight="1">
      <c r="A12" s="90">
        <v>2010101</v>
      </c>
      <c r="B12" s="94" t="s">
        <v>124</v>
      </c>
      <c r="C12" s="86">
        <f t="shared" si="0"/>
        <v>30.19</v>
      </c>
      <c r="D12" s="89">
        <v>30.19</v>
      </c>
      <c r="E12" s="86"/>
    </row>
    <row r="13" spans="1:5" ht="19.5" customHeight="1">
      <c r="A13" s="96">
        <v>20103</v>
      </c>
      <c r="B13" s="90" t="s">
        <v>125</v>
      </c>
      <c r="C13" s="86">
        <f t="shared" si="0"/>
        <v>799.4</v>
      </c>
      <c r="D13" s="89">
        <v>765.4</v>
      </c>
      <c r="E13" s="87">
        <v>34</v>
      </c>
    </row>
    <row r="14" spans="1:5" ht="19.5" customHeight="1">
      <c r="A14" s="90">
        <v>2010301</v>
      </c>
      <c r="B14" s="94" t="s">
        <v>124</v>
      </c>
      <c r="C14" s="86">
        <f t="shared" si="0"/>
        <v>799.4</v>
      </c>
      <c r="D14" s="89">
        <v>765.4</v>
      </c>
      <c r="E14" s="87">
        <v>34</v>
      </c>
    </row>
    <row r="15" spans="1:5" ht="19.5" customHeight="1">
      <c r="A15" s="90">
        <v>20106</v>
      </c>
      <c r="B15" s="85" t="s">
        <v>126</v>
      </c>
      <c r="C15" s="86">
        <f t="shared" si="0"/>
        <v>29.51</v>
      </c>
      <c r="D15" s="89">
        <v>29.51</v>
      </c>
      <c r="E15" s="88"/>
    </row>
    <row r="16" spans="1:5" ht="19.5" customHeight="1">
      <c r="A16" s="91">
        <v>2010601</v>
      </c>
      <c r="B16" s="94" t="s">
        <v>124</v>
      </c>
      <c r="C16" s="86">
        <f t="shared" si="0"/>
        <v>29.51</v>
      </c>
      <c r="D16" s="89">
        <v>29.51</v>
      </c>
      <c r="E16" s="88"/>
    </row>
    <row r="17" spans="1:5" ht="19.5" customHeight="1">
      <c r="A17" s="91">
        <v>20111</v>
      </c>
      <c r="B17" s="85" t="s">
        <v>127</v>
      </c>
      <c r="C17" s="86">
        <f t="shared" si="0"/>
        <v>11.2</v>
      </c>
      <c r="D17" s="89">
        <v>11.2</v>
      </c>
      <c r="E17" s="88"/>
    </row>
    <row r="18" spans="1:5" ht="19.5" customHeight="1">
      <c r="A18" s="91">
        <v>2011101</v>
      </c>
      <c r="B18" s="94" t="s">
        <v>124</v>
      </c>
      <c r="C18" s="86">
        <f t="shared" si="0"/>
        <v>11.2</v>
      </c>
      <c r="D18" s="89">
        <v>11.2</v>
      </c>
      <c r="E18" s="88"/>
    </row>
    <row r="19" spans="1:5" ht="19.5" customHeight="1">
      <c r="A19" s="96">
        <v>20129</v>
      </c>
      <c r="B19" s="85" t="s">
        <v>128</v>
      </c>
      <c r="C19" s="86">
        <f t="shared" si="0"/>
        <v>19.58</v>
      </c>
      <c r="D19" s="89">
        <v>19.58</v>
      </c>
      <c r="E19" s="88"/>
    </row>
    <row r="20" spans="1:5" ht="19.5" customHeight="1">
      <c r="A20" s="91">
        <v>2012901</v>
      </c>
      <c r="B20" s="94" t="s">
        <v>124</v>
      </c>
      <c r="C20" s="86">
        <f t="shared" si="0"/>
        <v>19.58</v>
      </c>
      <c r="D20" s="89">
        <v>19.58</v>
      </c>
      <c r="E20" s="88"/>
    </row>
    <row r="21" spans="1:5" ht="19.5" customHeight="1">
      <c r="A21" s="96">
        <v>20131</v>
      </c>
      <c r="B21" s="90" t="s">
        <v>129</v>
      </c>
      <c r="C21" s="86">
        <f t="shared" si="0"/>
        <v>53.42</v>
      </c>
      <c r="D21" s="89">
        <v>53.42</v>
      </c>
      <c r="E21" s="88"/>
    </row>
    <row r="22" spans="1:5" ht="19.5" customHeight="1">
      <c r="A22" s="97">
        <v>2013101</v>
      </c>
      <c r="B22" s="94" t="s">
        <v>124</v>
      </c>
      <c r="C22" s="86">
        <f t="shared" si="0"/>
        <v>53.42</v>
      </c>
      <c r="D22" s="89">
        <v>53.42</v>
      </c>
      <c r="E22" s="88"/>
    </row>
    <row r="23" spans="1:5" ht="19.5" customHeight="1">
      <c r="A23" s="93">
        <v>207</v>
      </c>
      <c r="B23" s="93" t="s">
        <v>130</v>
      </c>
      <c r="C23" s="86">
        <f t="shared" si="0"/>
        <v>27.61</v>
      </c>
      <c r="D23" s="89">
        <v>27.61</v>
      </c>
      <c r="E23" s="88"/>
    </row>
    <row r="24" spans="1:5" ht="19.5" customHeight="1">
      <c r="A24" s="91">
        <v>20701</v>
      </c>
      <c r="B24" s="91" t="s">
        <v>131</v>
      </c>
      <c r="C24" s="86">
        <f t="shared" si="0"/>
        <v>27.61</v>
      </c>
      <c r="D24" s="89">
        <v>27.61</v>
      </c>
      <c r="E24" s="88"/>
    </row>
    <row r="25" spans="1:5" ht="19.5" customHeight="1">
      <c r="A25" s="91">
        <v>2070101</v>
      </c>
      <c r="B25" s="94" t="s">
        <v>124</v>
      </c>
      <c r="C25" s="86">
        <f t="shared" si="0"/>
        <v>27.61</v>
      </c>
      <c r="D25" s="89">
        <v>27.61</v>
      </c>
      <c r="E25" s="88"/>
    </row>
    <row r="26" spans="1:5" ht="19.5" customHeight="1">
      <c r="A26" s="75">
        <v>2079999</v>
      </c>
      <c r="B26" s="76" t="s">
        <v>200</v>
      </c>
      <c r="C26" s="86">
        <f t="shared" si="0"/>
        <v>0</v>
      </c>
      <c r="D26" s="89"/>
      <c r="E26" s="88"/>
    </row>
    <row r="27" spans="1:5" ht="19.5" customHeight="1">
      <c r="A27" s="93">
        <v>208</v>
      </c>
      <c r="B27" s="93" t="s">
        <v>132</v>
      </c>
      <c r="C27" s="86">
        <f t="shared" si="0"/>
        <v>18.87</v>
      </c>
      <c r="D27" s="89">
        <v>18.87</v>
      </c>
      <c r="E27" s="88"/>
    </row>
    <row r="28" spans="1:5" ht="19.5" customHeight="1">
      <c r="A28" s="91">
        <v>20802</v>
      </c>
      <c r="B28" s="91" t="s">
        <v>133</v>
      </c>
      <c r="C28" s="86">
        <f t="shared" si="0"/>
        <v>18.87</v>
      </c>
      <c r="D28" s="89">
        <v>18.87</v>
      </c>
      <c r="E28" s="88"/>
    </row>
    <row r="29" spans="1:5" ht="19.5" customHeight="1">
      <c r="A29" s="91">
        <v>2080201</v>
      </c>
      <c r="B29" s="94" t="s">
        <v>124</v>
      </c>
      <c r="C29" s="86">
        <f t="shared" si="0"/>
        <v>18.87</v>
      </c>
      <c r="D29" s="89">
        <v>18.87</v>
      </c>
      <c r="E29" s="88"/>
    </row>
    <row r="30" spans="1:5" ht="19.5" customHeight="1">
      <c r="A30" s="98">
        <v>210</v>
      </c>
      <c r="B30" s="99" t="s">
        <v>134</v>
      </c>
      <c r="C30" s="86">
        <f t="shared" si="0"/>
        <v>93.56</v>
      </c>
      <c r="D30" s="89">
        <v>93.56</v>
      </c>
      <c r="E30" s="88"/>
    </row>
    <row r="31" spans="1:5" ht="19.5" customHeight="1">
      <c r="A31" s="91">
        <v>21007</v>
      </c>
      <c r="B31" s="91" t="s">
        <v>135</v>
      </c>
      <c r="C31" s="86">
        <f t="shared" si="0"/>
        <v>93.56</v>
      </c>
      <c r="D31" s="89">
        <v>93.56</v>
      </c>
      <c r="E31" s="88"/>
    </row>
    <row r="32" spans="1:5" ht="19.5" customHeight="1">
      <c r="A32" s="91">
        <v>2100701</v>
      </c>
      <c r="B32" s="94" t="s">
        <v>124</v>
      </c>
      <c r="C32" s="86">
        <f t="shared" si="0"/>
        <v>93.56</v>
      </c>
      <c r="D32" s="89">
        <v>93.56</v>
      </c>
      <c r="E32" s="88"/>
    </row>
    <row r="33" spans="1:5" ht="19.5" customHeight="1">
      <c r="A33" s="75">
        <v>2100799</v>
      </c>
      <c r="B33" s="73" t="s">
        <v>201</v>
      </c>
      <c r="C33" s="86">
        <f t="shared" si="0"/>
        <v>0</v>
      </c>
      <c r="D33" s="89">
        <v>0</v>
      </c>
      <c r="E33" s="88"/>
    </row>
    <row r="34" spans="1:5" ht="19.5" customHeight="1">
      <c r="A34" s="93">
        <v>211</v>
      </c>
      <c r="B34" s="99" t="s">
        <v>136</v>
      </c>
      <c r="C34" s="86">
        <f t="shared" si="0"/>
        <v>19.810000000000002</v>
      </c>
      <c r="D34" s="89">
        <v>18.55</v>
      </c>
      <c r="E34" s="88">
        <v>1.26</v>
      </c>
    </row>
    <row r="35" spans="1:5" ht="19.5" customHeight="1">
      <c r="A35" s="91">
        <v>21101</v>
      </c>
      <c r="B35" s="85" t="s">
        <v>137</v>
      </c>
      <c r="C35" s="86">
        <f t="shared" si="0"/>
        <v>19.810000000000002</v>
      </c>
      <c r="D35" s="89">
        <v>18.55</v>
      </c>
      <c r="E35" s="88">
        <v>1.26</v>
      </c>
    </row>
    <row r="36" spans="1:5" ht="19.5" customHeight="1">
      <c r="A36" s="91">
        <v>2110101</v>
      </c>
      <c r="B36" s="94" t="s">
        <v>124</v>
      </c>
      <c r="C36" s="86">
        <f t="shared" si="0"/>
        <v>19.810000000000002</v>
      </c>
      <c r="D36" s="89">
        <v>18.55</v>
      </c>
      <c r="E36" s="88">
        <v>1.26</v>
      </c>
    </row>
    <row r="37" spans="1:5" ht="19.5" customHeight="1">
      <c r="A37" s="93">
        <v>212</v>
      </c>
      <c r="B37" s="99" t="s">
        <v>138</v>
      </c>
      <c r="C37" s="86">
        <f t="shared" si="0"/>
        <v>18.43</v>
      </c>
      <c r="D37" s="89">
        <v>18.43</v>
      </c>
      <c r="E37" s="88"/>
    </row>
    <row r="38" spans="1:5" ht="19.5" customHeight="1">
      <c r="A38" s="91">
        <v>21201</v>
      </c>
      <c r="B38" s="85" t="s">
        <v>139</v>
      </c>
      <c r="C38" s="86">
        <f t="shared" si="0"/>
        <v>18.43</v>
      </c>
      <c r="D38" s="89">
        <v>18.43</v>
      </c>
      <c r="E38" s="88"/>
    </row>
    <row r="39" spans="1:5" ht="19.5" customHeight="1">
      <c r="A39" s="91">
        <v>2120101</v>
      </c>
      <c r="B39" s="94" t="s">
        <v>124</v>
      </c>
      <c r="C39" s="86">
        <f t="shared" si="0"/>
        <v>18.43</v>
      </c>
      <c r="D39" s="89">
        <v>18.43</v>
      </c>
      <c r="E39" s="88"/>
    </row>
    <row r="40" spans="1:5" ht="19.5" customHeight="1">
      <c r="A40" s="93">
        <v>213</v>
      </c>
      <c r="B40" s="93" t="s">
        <v>140</v>
      </c>
      <c r="C40" s="86">
        <f t="shared" si="0"/>
        <v>37.47</v>
      </c>
      <c r="D40" s="89">
        <v>37.47</v>
      </c>
      <c r="E40" s="88"/>
    </row>
    <row r="41" spans="1:5" ht="19.5" customHeight="1">
      <c r="A41" s="91">
        <v>21301</v>
      </c>
      <c r="B41" s="91" t="s">
        <v>141</v>
      </c>
      <c r="C41" s="86">
        <f t="shared" si="0"/>
        <v>37.47</v>
      </c>
      <c r="D41" s="89">
        <v>37.47</v>
      </c>
      <c r="E41" s="88"/>
    </row>
    <row r="42" spans="1:5" ht="19.5" customHeight="1">
      <c r="A42" s="91">
        <v>2130101</v>
      </c>
      <c r="B42" s="94" t="s">
        <v>124</v>
      </c>
      <c r="C42" s="86">
        <f t="shared" si="0"/>
        <v>37.47</v>
      </c>
      <c r="D42" s="89">
        <v>37.47</v>
      </c>
      <c r="E42" s="88"/>
    </row>
    <row r="43" spans="1:5" ht="19.5" customHeight="1">
      <c r="A43" s="112">
        <v>2139999</v>
      </c>
      <c r="B43" s="114" t="s">
        <v>202</v>
      </c>
      <c r="C43" s="86">
        <f t="shared" si="0"/>
        <v>0</v>
      </c>
      <c r="D43" s="115"/>
      <c r="E43" s="115">
        <v>0</v>
      </c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1.50390625" style="11" customWidth="1"/>
    <col min="2" max="5" width="23.125" style="11" customWidth="1"/>
    <col min="6" max="16384" width="9.00390625" style="11" customWidth="1"/>
  </cols>
  <sheetData>
    <row r="1" spans="1:6" s="49" customFormat="1" ht="21.75" customHeight="1">
      <c r="A1" s="64" t="s">
        <v>111</v>
      </c>
      <c r="F1" s="48"/>
    </row>
    <row r="2" spans="1:5" s="3" customFormat="1" ht="30" customHeight="1">
      <c r="A2" s="132" t="s">
        <v>119</v>
      </c>
      <c r="B2" s="133"/>
      <c r="C2" s="133"/>
      <c r="D2" s="133"/>
      <c r="E2" s="133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134" t="s">
        <v>71</v>
      </c>
      <c r="B5" s="135"/>
      <c r="C5" s="137" t="s">
        <v>80</v>
      </c>
      <c r="D5" s="138"/>
      <c r="E5" s="139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4.75" customHeight="1">
      <c r="A7" s="130" t="s">
        <v>10</v>
      </c>
      <c r="B7" s="130"/>
      <c r="C7" s="117">
        <f>D7+E7</f>
        <v>1123.7900000000002</v>
      </c>
      <c r="D7" s="110">
        <f>D8+D28+D39</f>
        <v>1024.0600000000002</v>
      </c>
      <c r="E7" s="110">
        <f>E8+E28+E39</f>
        <v>99.72999999999999</v>
      </c>
    </row>
    <row r="8" spans="1:5" ht="24.75" customHeight="1">
      <c r="A8" s="106"/>
      <c r="B8" s="107" t="s">
        <v>142</v>
      </c>
      <c r="C8" s="108">
        <f>SUM(C9:C10,C13:C14,C21:C23)</f>
        <v>957.6500000000001</v>
      </c>
      <c r="D8" s="108">
        <f>SUM(D9:D10,D13:D14,D21:D23)</f>
        <v>957.6500000000001</v>
      </c>
      <c r="E8" s="16"/>
    </row>
    <row r="9" spans="1:5" ht="24.75" customHeight="1">
      <c r="A9" s="106">
        <v>30101</v>
      </c>
      <c r="B9" s="107" t="s">
        <v>143</v>
      </c>
      <c r="C9" s="108">
        <v>411.24</v>
      </c>
      <c r="D9" s="108">
        <v>411.24</v>
      </c>
      <c r="E9" s="16"/>
    </row>
    <row r="10" spans="1:5" ht="24.75" customHeight="1">
      <c r="A10" s="106"/>
      <c r="B10" s="107" t="s">
        <v>144</v>
      </c>
      <c r="C10" s="108">
        <v>130.21</v>
      </c>
      <c r="D10" s="108">
        <v>130.21</v>
      </c>
      <c r="E10" s="16"/>
    </row>
    <row r="11" spans="1:5" ht="24.75" customHeight="1">
      <c r="A11" s="106">
        <v>30102</v>
      </c>
      <c r="B11" s="107" t="s">
        <v>145</v>
      </c>
      <c r="C11" s="108">
        <v>80.36</v>
      </c>
      <c r="D11" s="108">
        <v>80.36</v>
      </c>
      <c r="E11" s="16"/>
    </row>
    <row r="12" spans="1:5" ht="24.75" customHeight="1">
      <c r="A12" s="106">
        <v>30102</v>
      </c>
      <c r="B12" s="107" t="s">
        <v>146</v>
      </c>
      <c r="C12" s="108">
        <v>49.85</v>
      </c>
      <c r="D12" s="108">
        <v>49.85</v>
      </c>
      <c r="E12" s="16"/>
    </row>
    <row r="13" spans="1:5" ht="24.75" customHeight="1">
      <c r="A13" s="106">
        <v>30103</v>
      </c>
      <c r="B13" s="107" t="s">
        <v>147</v>
      </c>
      <c r="C13" s="108">
        <v>6</v>
      </c>
      <c r="D13" s="108">
        <v>6</v>
      </c>
      <c r="E13" s="109"/>
    </row>
    <row r="14" spans="1:5" ht="24.75" customHeight="1">
      <c r="A14" s="106"/>
      <c r="B14" s="107" t="s">
        <v>148</v>
      </c>
      <c r="C14" s="108">
        <v>164.73</v>
      </c>
      <c r="D14" s="108">
        <v>164.73</v>
      </c>
      <c r="E14" s="109"/>
    </row>
    <row r="15" spans="1:5" ht="24.75" customHeight="1">
      <c r="A15" s="106">
        <v>30104</v>
      </c>
      <c r="B15" s="107" t="s">
        <v>149</v>
      </c>
      <c r="C15" s="108">
        <v>99.72</v>
      </c>
      <c r="D15" s="108">
        <v>99.72</v>
      </c>
      <c r="E15" s="109"/>
    </row>
    <row r="16" spans="1:5" ht="24.75" customHeight="1">
      <c r="A16" s="106">
        <v>30104</v>
      </c>
      <c r="B16" s="107" t="s">
        <v>150</v>
      </c>
      <c r="C16" s="108">
        <v>24.85</v>
      </c>
      <c r="D16" s="108">
        <v>24.85</v>
      </c>
      <c r="E16" s="109"/>
    </row>
    <row r="17" spans="1:5" ht="24.75" customHeight="1">
      <c r="A17" s="106">
        <v>30104</v>
      </c>
      <c r="B17" s="107" t="s">
        <v>151</v>
      </c>
      <c r="C17" s="108">
        <v>0.61</v>
      </c>
      <c r="D17" s="108">
        <v>0.61</v>
      </c>
      <c r="E17" s="109"/>
    </row>
    <row r="18" spans="1:5" ht="24.75" customHeight="1">
      <c r="A18" s="106">
        <v>30104</v>
      </c>
      <c r="B18" s="107" t="s">
        <v>152</v>
      </c>
      <c r="C18" s="108"/>
      <c r="D18" s="108"/>
      <c r="E18" s="109"/>
    </row>
    <row r="19" spans="1:5" ht="24.75" customHeight="1">
      <c r="A19" s="106">
        <v>30104</v>
      </c>
      <c r="B19" s="107" t="s">
        <v>153</v>
      </c>
      <c r="C19" s="108"/>
      <c r="D19" s="108"/>
      <c r="E19" s="109"/>
    </row>
    <row r="20" spans="1:5" ht="24.75" customHeight="1">
      <c r="A20" s="106">
        <v>30104</v>
      </c>
      <c r="B20" s="107" t="s">
        <v>154</v>
      </c>
      <c r="C20" s="108">
        <v>39.55</v>
      </c>
      <c r="D20" s="108">
        <v>39.55</v>
      </c>
      <c r="E20" s="109"/>
    </row>
    <row r="21" spans="1:5" ht="24.75" customHeight="1">
      <c r="A21" s="106">
        <v>30106</v>
      </c>
      <c r="B21" s="107" t="s">
        <v>155</v>
      </c>
      <c r="C21" s="108"/>
      <c r="D21" s="108"/>
      <c r="E21" s="109"/>
    </row>
    <row r="22" spans="1:5" ht="24.75" customHeight="1">
      <c r="A22" s="106">
        <v>30107</v>
      </c>
      <c r="B22" s="107" t="s">
        <v>156</v>
      </c>
      <c r="C22" s="108">
        <v>202.22</v>
      </c>
      <c r="D22" s="108">
        <v>202.22</v>
      </c>
      <c r="E22" s="109"/>
    </row>
    <row r="23" spans="1:5" ht="24.75" customHeight="1">
      <c r="A23" s="106"/>
      <c r="B23" s="107" t="s">
        <v>157</v>
      </c>
      <c r="C23" s="108">
        <v>43.25</v>
      </c>
      <c r="D23" s="108">
        <v>43.25</v>
      </c>
      <c r="E23" s="109"/>
    </row>
    <row r="24" spans="1:5" ht="24.75" customHeight="1">
      <c r="A24" s="106">
        <v>30199</v>
      </c>
      <c r="B24" s="107" t="s">
        <v>158</v>
      </c>
      <c r="C24" s="108"/>
      <c r="D24" s="108"/>
      <c r="E24" s="109"/>
    </row>
    <row r="25" spans="1:5" ht="24.75" customHeight="1">
      <c r="A25" s="106">
        <v>30199</v>
      </c>
      <c r="B25" s="107" t="s">
        <v>159</v>
      </c>
      <c r="C25" s="108">
        <v>43</v>
      </c>
      <c r="D25" s="108">
        <v>43</v>
      </c>
      <c r="E25" s="109"/>
    </row>
    <row r="26" spans="1:5" ht="24.75" customHeight="1">
      <c r="A26" s="106">
        <v>30199</v>
      </c>
      <c r="B26" s="107" t="s">
        <v>160</v>
      </c>
      <c r="C26" s="108"/>
      <c r="D26" s="108"/>
      <c r="E26" s="109"/>
    </row>
    <row r="27" spans="1:5" ht="24.75" customHeight="1">
      <c r="A27" s="106">
        <v>30199</v>
      </c>
      <c r="B27" s="107" t="s">
        <v>161</v>
      </c>
      <c r="C27" s="108">
        <v>0.25</v>
      </c>
      <c r="D27" s="108">
        <v>0.25</v>
      </c>
      <c r="E27" s="109"/>
    </row>
    <row r="28" spans="1:5" ht="24.75" customHeight="1">
      <c r="A28" s="106"/>
      <c r="B28" s="107" t="s">
        <v>203</v>
      </c>
      <c r="C28" s="108">
        <v>66.41</v>
      </c>
      <c r="D28" s="108">
        <v>66.41</v>
      </c>
      <c r="E28" s="109"/>
    </row>
    <row r="29" spans="1:5" ht="24.75" customHeight="1">
      <c r="A29" s="106">
        <v>30304</v>
      </c>
      <c r="B29" s="107" t="s">
        <v>162</v>
      </c>
      <c r="C29" s="108"/>
      <c r="D29" s="108"/>
      <c r="E29" s="109"/>
    </row>
    <row r="30" spans="1:5" ht="24.75" customHeight="1">
      <c r="A30" s="106">
        <v>30305</v>
      </c>
      <c r="B30" s="107" t="s">
        <v>163</v>
      </c>
      <c r="C30" s="108">
        <v>0.33</v>
      </c>
      <c r="D30" s="108">
        <v>0.33</v>
      </c>
      <c r="E30" s="109"/>
    </row>
    <row r="31" spans="1:5" ht="24.75" customHeight="1">
      <c r="A31" s="106">
        <v>30307</v>
      </c>
      <c r="B31" s="107" t="s">
        <v>164</v>
      </c>
      <c r="C31" s="108"/>
      <c r="D31" s="108"/>
      <c r="E31" s="109"/>
    </row>
    <row r="32" spans="1:5" ht="24.75" customHeight="1">
      <c r="A32" s="106"/>
      <c r="B32" s="107" t="s">
        <v>165</v>
      </c>
      <c r="C32" s="108">
        <v>0.82</v>
      </c>
      <c r="D32" s="108">
        <v>0.82</v>
      </c>
      <c r="E32" s="109"/>
    </row>
    <row r="33" spans="1:5" ht="24.75" customHeight="1">
      <c r="A33" s="106">
        <v>30309</v>
      </c>
      <c r="B33" s="107" t="s">
        <v>166</v>
      </c>
      <c r="C33" s="108">
        <v>0.82</v>
      </c>
      <c r="D33" s="108">
        <v>0.82</v>
      </c>
      <c r="E33" s="109"/>
    </row>
    <row r="34" spans="1:5" ht="24.75" customHeight="1">
      <c r="A34" s="106">
        <v>30309</v>
      </c>
      <c r="B34" s="107" t="s">
        <v>167</v>
      </c>
      <c r="C34" s="108"/>
      <c r="D34" s="108"/>
      <c r="E34" s="109"/>
    </row>
    <row r="35" spans="1:5" ht="24.75" customHeight="1">
      <c r="A35" s="106">
        <v>30311</v>
      </c>
      <c r="B35" s="107" t="s">
        <v>168</v>
      </c>
      <c r="C35" s="108">
        <v>44.62</v>
      </c>
      <c r="D35" s="108">
        <v>44.62</v>
      </c>
      <c r="E35" s="109"/>
    </row>
    <row r="36" spans="1:5" ht="24.75" customHeight="1">
      <c r="A36" s="106"/>
      <c r="B36" s="107" t="s">
        <v>169</v>
      </c>
      <c r="C36" s="108">
        <v>20.64</v>
      </c>
      <c r="D36" s="108">
        <v>20.64</v>
      </c>
      <c r="E36" s="109"/>
    </row>
    <row r="37" spans="1:5" ht="24.75" customHeight="1">
      <c r="A37" s="106">
        <v>30314</v>
      </c>
      <c r="B37" s="107" t="s">
        <v>170</v>
      </c>
      <c r="C37" s="108">
        <v>20.64</v>
      </c>
      <c r="D37" s="108">
        <v>20.64</v>
      </c>
      <c r="E37" s="109"/>
    </row>
    <row r="38" spans="1:5" ht="24.75" customHeight="1">
      <c r="A38" s="106">
        <v>30314</v>
      </c>
      <c r="B38" s="107" t="s">
        <v>171</v>
      </c>
      <c r="C38" s="108"/>
      <c r="D38" s="108"/>
      <c r="E38" s="109"/>
    </row>
    <row r="39" spans="1:5" ht="24.75" customHeight="1">
      <c r="A39" s="106"/>
      <c r="B39" s="107" t="s">
        <v>204</v>
      </c>
      <c r="C39" s="116">
        <f>SUM(C40:C47,C50,C53,C57:C66)</f>
        <v>94.78000000000002</v>
      </c>
      <c r="D39" s="109"/>
      <c r="E39" s="116">
        <f>SUM(E40:E47,E50,E53,E57:E66)</f>
        <v>99.72999999999999</v>
      </c>
    </row>
    <row r="40" spans="1:5" ht="24.75" customHeight="1">
      <c r="A40" s="106">
        <v>30201</v>
      </c>
      <c r="B40" s="107" t="s">
        <v>172</v>
      </c>
      <c r="C40" s="108">
        <f>D40+E40</f>
        <v>12.09</v>
      </c>
      <c r="D40" s="109"/>
      <c r="E40" s="108">
        <v>12.09</v>
      </c>
    </row>
    <row r="41" spans="1:5" ht="24.75" customHeight="1">
      <c r="A41" s="106">
        <v>30202</v>
      </c>
      <c r="B41" s="107" t="s">
        <v>173</v>
      </c>
      <c r="C41" s="108">
        <v>0.92</v>
      </c>
      <c r="D41" s="109"/>
      <c r="E41" s="108">
        <v>0.93</v>
      </c>
    </row>
    <row r="42" spans="1:5" ht="24.75" customHeight="1">
      <c r="A42" s="106">
        <v>30205</v>
      </c>
      <c r="B42" s="107" t="s">
        <v>174</v>
      </c>
      <c r="C42" s="108">
        <v>2.76</v>
      </c>
      <c r="D42" s="109"/>
      <c r="E42" s="108">
        <v>2.79</v>
      </c>
    </row>
    <row r="43" spans="1:5" ht="24.75" customHeight="1">
      <c r="A43" s="106">
        <v>30206</v>
      </c>
      <c r="B43" s="107" t="s">
        <v>175</v>
      </c>
      <c r="C43" s="108">
        <v>7.36</v>
      </c>
      <c r="D43" s="109"/>
      <c r="E43" s="108">
        <v>7.44</v>
      </c>
    </row>
    <row r="44" spans="1:5" ht="24.75" customHeight="1">
      <c r="A44" s="106">
        <v>30207</v>
      </c>
      <c r="B44" s="107" t="s">
        <v>176</v>
      </c>
      <c r="C44" s="108">
        <v>9.2</v>
      </c>
      <c r="D44" s="109"/>
      <c r="E44" s="108">
        <v>9.3</v>
      </c>
    </row>
    <row r="45" spans="1:5" ht="24.75" customHeight="1">
      <c r="A45" s="106">
        <v>30211</v>
      </c>
      <c r="B45" s="107" t="s">
        <v>177</v>
      </c>
      <c r="C45" s="108">
        <v>18.4</v>
      </c>
      <c r="D45" s="109"/>
      <c r="E45" s="108">
        <v>18.6</v>
      </c>
    </row>
    <row r="46" spans="1:5" ht="24.75" customHeight="1">
      <c r="A46" s="106">
        <v>30213</v>
      </c>
      <c r="B46" s="107" t="s">
        <v>178</v>
      </c>
      <c r="C46" s="108">
        <v>0.92</v>
      </c>
      <c r="D46" s="109"/>
      <c r="E46" s="108">
        <v>0.93</v>
      </c>
    </row>
    <row r="47" spans="1:5" ht="24.75" customHeight="1">
      <c r="A47" s="106">
        <v>30208</v>
      </c>
      <c r="B47" s="107" t="s">
        <v>179</v>
      </c>
      <c r="C47" s="108">
        <v>10.81</v>
      </c>
      <c r="D47" s="109"/>
      <c r="E47" s="108">
        <v>12.5</v>
      </c>
    </row>
    <row r="48" spans="2:5" ht="24.75" customHeight="1">
      <c r="B48" s="107" t="s">
        <v>180</v>
      </c>
      <c r="C48" s="108"/>
      <c r="D48" s="109"/>
      <c r="E48" s="108"/>
    </row>
    <row r="49" spans="1:5" ht="24.75" customHeight="1">
      <c r="A49" s="106">
        <v>30208</v>
      </c>
      <c r="B49" s="107" t="s">
        <v>181</v>
      </c>
      <c r="C49" s="108">
        <v>10.81</v>
      </c>
      <c r="D49" s="109"/>
      <c r="E49" s="108">
        <v>12.5</v>
      </c>
    </row>
    <row r="50" spans="1:5" ht="24.75" customHeight="1">
      <c r="A50" s="106"/>
      <c r="B50" s="107" t="s">
        <v>182</v>
      </c>
      <c r="C50" s="108">
        <v>12.5</v>
      </c>
      <c r="D50" s="109"/>
      <c r="E50" s="108">
        <v>15</v>
      </c>
    </row>
    <row r="51" spans="1:5" ht="24.75" customHeight="1">
      <c r="A51" s="106">
        <v>30231</v>
      </c>
      <c r="B51" s="107" t="s">
        <v>183</v>
      </c>
      <c r="C51" s="108">
        <v>12.5</v>
      </c>
      <c r="D51" s="109"/>
      <c r="E51" s="108">
        <v>15</v>
      </c>
    </row>
    <row r="52" spans="1:5" ht="24.75" customHeight="1">
      <c r="A52" s="106">
        <v>30231</v>
      </c>
      <c r="B52" s="107" t="s">
        <v>184</v>
      </c>
      <c r="C52" s="108"/>
      <c r="D52" s="109"/>
      <c r="E52" s="108"/>
    </row>
    <row r="53" spans="1:5" ht="24.75" customHeight="1">
      <c r="A53" s="106"/>
      <c r="B53" s="107" t="s">
        <v>185</v>
      </c>
      <c r="C53" s="108">
        <v>0.7</v>
      </c>
      <c r="D53" s="109"/>
      <c r="E53" s="108">
        <v>0.6</v>
      </c>
    </row>
    <row r="54" spans="1:5" ht="24.75" customHeight="1">
      <c r="A54" s="106">
        <v>30299</v>
      </c>
      <c r="B54" s="107" t="s">
        <v>186</v>
      </c>
      <c r="C54" s="108">
        <v>0.05</v>
      </c>
      <c r="D54" s="109"/>
      <c r="E54" s="108"/>
    </row>
    <row r="55" spans="1:5" ht="24.75" customHeight="1">
      <c r="A55" s="106">
        <v>30299</v>
      </c>
      <c r="B55" s="107" t="s">
        <v>187</v>
      </c>
      <c r="C55" s="108">
        <v>0.05</v>
      </c>
      <c r="D55" s="109"/>
      <c r="E55" s="108"/>
    </row>
    <row r="56" spans="1:5" ht="24.75" customHeight="1">
      <c r="A56" s="106">
        <v>30207</v>
      </c>
      <c r="B56" s="107" t="s">
        <v>188</v>
      </c>
      <c r="C56" s="108">
        <v>0.6</v>
      </c>
      <c r="D56" s="109"/>
      <c r="E56" s="108">
        <v>0.6</v>
      </c>
    </row>
    <row r="57" spans="1:5" ht="24.75" customHeight="1">
      <c r="A57" s="106">
        <v>30216</v>
      </c>
      <c r="B57" s="107" t="s">
        <v>189</v>
      </c>
      <c r="C57" s="108">
        <v>3.03</v>
      </c>
      <c r="D57" s="109"/>
      <c r="E57" s="108">
        <v>3.05</v>
      </c>
    </row>
    <row r="58" spans="1:5" ht="24.75" customHeight="1">
      <c r="A58" s="106">
        <v>30217</v>
      </c>
      <c r="B58" s="107" t="s">
        <v>190</v>
      </c>
      <c r="C58" s="108">
        <v>1.45</v>
      </c>
      <c r="D58" s="109"/>
      <c r="E58" s="108">
        <v>1.57</v>
      </c>
    </row>
    <row r="59" spans="1:5" ht="24.75" customHeight="1">
      <c r="A59" s="106">
        <v>30228</v>
      </c>
      <c r="B59" s="107" t="s">
        <v>191</v>
      </c>
      <c r="C59" s="108">
        <v>9.58</v>
      </c>
      <c r="D59" s="109"/>
      <c r="E59" s="108">
        <v>9.84</v>
      </c>
    </row>
    <row r="60" spans="1:5" ht="24.75" customHeight="1">
      <c r="A60" s="106">
        <v>30229</v>
      </c>
      <c r="B60" s="107" t="s">
        <v>192</v>
      </c>
      <c r="C60" s="108">
        <v>5.06</v>
      </c>
      <c r="D60" s="109"/>
      <c r="E60" s="108">
        <v>5.09</v>
      </c>
    </row>
    <row r="61" spans="1:5" ht="24.75" customHeight="1">
      <c r="A61" s="106">
        <v>30214</v>
      </c>
      <c r="B61" s="107" t="s">
        <v>193</v>
      </c>
      <c r="C61" s="108"/>
      <c r="D61" s="108"/>
      <c r="E61" s="109"/>
    </row>
    <row r="62" spans="1:5" ht="24.75" customHeight="1">
      <c r="A62" s="106">
        <v>30213</v>
      </c>
      <c r="B62" s="107" t="s">
        <v>194</v>
      </c>
      <c r="C62" s="108"/>
      <c r="D62" s="108"/>
      <c r="E62" s="109"/>
    </row>
    <row r="63" spans="1:5" ht="24.75" customHeight="1">
      <c r="A63" s="106">
        <v>30299</v>
      </c>
      <c r="B63" s="107" t="s">
        <v>195</v>
      </c>
      <c r="C63" s="108"/>
      <c r="D63" s="108"/>
      <c r="E63" s="109"/>
    </row>
    <row r="64" spans="1:5" ht="24.75" customHeight="1">
      <c r="A64" s="106"/>
      <c r="B64" s="107" t="s">
        <v>196</v>
      </c>
      <c r="C64" s="108"/>
      <c r="D64" s="108"/>
      <c r="E64" s="109"/>
    </row>
    <row r="65" spans="1:5" ht="24.75" customHeight="1">
      <c r="A65" s="106"/>
      <c r="B65" s="107" t="s">
        <v>197</v>
      </c>
      <c r="C65" s="108"/>
      <c r="D65" s="108"/>
      <c r="E65" s="109"/>
    </row>
    <row r="66" spans="1:5" ht="24.75" customHeight="1">
      <c r="A66" s="106"/>
      <c r="B66" s="107" t="s">
        <v>198</v>
      </c>
      <c r="C66" s="108"/>
      <c r="D66" s="108"/>
      <c r="E66" s="109"/>
    </row>
    <row r="67" spans="1:5" ht="24.75" customHeight="1">
      <c r="A67" s="101"/>
      <c r="B67" s="104" t="s">
        <v>199</v>
      </c>
      <c r="C67" s="105"/>
      <c r="D67" s="105"/>
      <c r="E67" s="109"/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132" t="s">
        <v>120</v>
      </c>
      <c r="B2" s="133"/>
      <c r="C2" s="133"/>
      <c r="D2" s="133"/>
      <c r="E2" s="133"/>
      <c r="F2" s="13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34" t="s">
        <v>71</v>
      </c>
      <c r="B5" s="135"/>
      <c r="C5" s="135"/>
      <c r="D5" s="136" t="s">
        <v>84</v>
      </c>
      <c r="E5" s="131" t="s">
        <v>8</v>
      </c>
      <c r="F5" s="131" t="s">
        <v>9</v>
      </c>
    </row>
    <row r="6" spans="1:6" s="9" customFormat="1" ht="27" customHeight="1">
      <c r="A6" s="135" t="s">
        <v>7</v>
      </c>
      <c r="B6" s="135"/>
      <c r="C6" s="135" t="s">
        <v>5</v>
      </c>
      <c r="D6" s="136"/>
      <c r="E6" s="131"/>
      <c r="F6" s="131"/>
    </row>
    <row r="7" spans="1:6" s="9" customFormat="1" ht="18" customHeight="1">
      <c r="A7" s="135"/>
      <c r="B7" s="135"/>
      <c r="C7" s="135"/>
      <c r="D7" s="136"/>
      <c r="E7" s="131"/>
      <c r="F7" s="131"/>
    </row>
    <row r="8" spans="1:6" s="9" customFormat="1" ht="22.5" customHeight="1">
      <c r="A8" s="135"/>
      <c r="B8" s="135"/>
      <c r="C8" s="135"/>
      <c r="D8" s="136"/>
      <c r="E8" s="131"/>
      <c r="F8" s="131"/>
    </row>
    <row r="9" spans="1:6" s="10" customFormat="1" ht="22.5" customHeight="1">
      <c r="A9" s="130" t="s">
        <v>6</v>
      </c>
      <c r="B9" s="130"/>
      <c r="C9" s="130"/>
      <c r="D9" s="14"/>
      <c r="E9" s="14"/>
      <c r="F9" s="14"/>
    </row>
    <row r="10" spans="1:6" ht="22.5" customHeight="1">
      <c r="A10" s="130"/>
      <c r="B10" s="130"/>
      <c r="C10" s="15"/>
      <c r="D10" s="16"/>
      <c r="E10" s="17"/>
      <c r="F10" s="17"/>
    </row>
    <row r="11" spans="1:6" ht="22.5" customHeight="1">
      <c r="A11" s="130"/>
      <c r="B11" s="130"/>
      <c r="C11" s="15"/>
      <c r="D11" s="16"/>
      <c r="E11" s="16"/>
      <c r="F11" s="16"/>
    </row>
    <row r="12" spans="1:6" ht="22.5" customHeight="1">
      <c r="A12" s="130"/>
      <c r="B12" s="130"/>
      <c r="C12" s="15"/>
      <c r="D12" s="16"/>
      <c r="E12" s="16"/>
      <c r="F12" s="16"/>
    </row>
    <row r="13" spans="1:6" ht="22.5" customHeight="1">
      <c r="A13" s="130"/>
      <c r="B13" s="130"/>
      <c r="C13" s="15"/>
      <c r="D13" s="16"/>
      <c r="E13" s="16"/>
      <c r="F13" s="16"/>
    </row>
    <row r="14" spans="1:6" ht="22.5" customHeight="1">
      <c r="A14" s="130"/>
      <c r="B14" s="130"/>
      <c r="C14" s="15"/>
      <c r="D14" s="16"/>
      <c r="E14" s="16"/>
      <c r="F14" s="16"/>
    </row>
    <row r="15" spans="1:6" ht="22.5" customHeight="1">
      <c r="A15" s="130"/>
      <c r="B15" s="130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132" t="s">
        <v>116</v>
      </c>
      <c r="B2" s="133"/>
      <c r="C2" s="133"/>
      <c r="D2" s="133"/>
      <c r="E2" s="133"/>
      <c r="F2" s="133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34" t="s">
        <v>71</v>
      </c>
      <c r="B5" s="135"/>
      <c r="C5" s="135"/>
      <c r="D5" s="136" t="s">
        <v>84</v>
      </c>
      <c r="E5" s="131" t="s">
        <v>8</v>
      </c>
      <c r="F5" s="131" t="s">
        <v>9</v>
      </c>
    </row>
    <row r="6" spans="1:6" s="9" customFormat="1" ht="27" customHeight="1">
      <c r="A6" s="135" t="s">
        <v>7</v>
      </c>
      <c r="B6" s="135"/>
      <c r="C6" s="135" t="s">
        <v>5</v>
      </c>
      <c r="D6" s="136"/>
      <c r="E6" s="131"/>
      <c r="F6" s="131"/>
    </row>
    <row r="7" spans="1:6" s="9" customFormat="1" ht="18" customHeight="1">
      <c r="A7" s="135"/>
      <c r="B7" s="135"/>
      <c r="C7" s="135"/>
      <c r="D7" s="136"/>
      <c r="E7" s="131"/>
      <c r="F7" s="131"/>
    </row>
    <row r="8" spans="1:6" s="9" customFormat="1" ht="22.5" customHeight="1">
      <c r="A8" s="135"/>
      <c r="B8" s="135"/>
      <c r="C8" s="135"/>
      <c r="D8" s="136"/>
      <c r="E8" s="131"/>
      <c r="F8" s="131"/>
    </row>
    <row r="9" spans="1:6" s="10" customFormat="1" ht="22.5" customHeight="1">
      <c r="A9" s="130" t="s">
        <v>6</v>
      </c>
      <c r="B9" s="130"/>
      <c r="C9" s="130"/>
      <c r="D9" s="14"/>
      <c r="E9" s="14"/>
      <c r="F9" s="14"/>
    </row>
    <row r="10" spans="1:6" ht="22.5" customHeight="1">
      <c r="A10" s="130"/>
      <c r="B10" s="130"/>
      <c r="C10" s="15"/>
      <c r="D10" s="16"/>
      <c r="E10" s="17"/>
      <c r="F10" s="17"/>
    </row>
    <row r="11" spans="1:6" ht="22.5" customHeight="1">
      <c r="A11" s="130"/>
      <c r="B11" s="130"/>
      <c r="C11" s="15"/>
      <c r="D11" s="16"/>
      <c r="E11" s="16"/>
      <c r="F11" s="16"/>
    </row>
    <row r="12" spans="1:6" ht="22.5" customHeight="1">
      <c r="A12" s="130"/>
      <c r="B12" s="130"/>
      <c r="C12" s="15"/>
      <c r="D12" s="16"/>
      <c r="E12" s="16"/>
      <c r="F12" s="16"/>
    </row>
    <row r="13" spans="1:6" ht="22.5" customHeight="1">
      <c r="A13" s="130"/>
      <c r="B13" s="130"/>
      <c r="C13" s="15"/>
      <c r="D13" s="16"/>
      <c r="E13" s="16"/>
      <c r="F13" s="16"/>
    </row>
    <row r="14" spans="1:6" ht="22.5" customHeight="1">
      <c r="A14" s="130"/>
      <c r="B14" s="130"/>
      <c r="C14" s="15"/>
      <c r="D14" s="16"/>
      <c r="E14" s="16"/>
      <c r="F14" s="16"/>
    </row>
    <row r="15" spans="1:6" ht="22.5" customHeight="1">
      <c r="A15" s="130"/>
      <c r="B15" s="130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132" t="s">
        <v>97</v>
      </c>
      <c r="B2" s="133"/>
      <c r="C2" s="133"/>
      <c r="D2" s="133"/>
      <c r="E2" s="133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43" t="s">
        <v>85</v>
      </c>
      <c r="B5" s="140" t="s">
        <v>93</v>
      </c>
      <c r="C5" s="141"/>
      <c r="D5" s="141"/>
      <c r="E5" s="142"/>
    </row>
    <row r="6" spans="1:5" s="9" customFormat="1" ht="30" customHeight="1">
      <c r="A6" s="144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f>C7</f>
        <v>16.57</v>
      </c>
      <c r="C7" s="59">
        <v>16.57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f>C9</f>
        <v>15</v>
      </c>
      <c r="C9" s="59">
        <v>15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f>C11</f>
        <v>15</v>
      </c>
      <c r="C11" s="59">
        <v>15</v>
      </c>
      <c r="D11" s="59"/>
      <c r="E11" s="59"/>
    </row>
    <row r="12" spans="1:5" s="9" customFormat="1" ht="30" customHeight="1">
      <c r="A12" s="61" t="s">
        <v>88</v>
      </c>
      <c r="B12" s="59">
        <f>C12</f>
        <v>1.57</v>
      </c>
      <c r="C12" s="59">
        <v>1.57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2016-11-18T08:03:31Z</cp:lastPrinted>
  <dcterms:created xsi:type="dcterms:W3CDTF">2011-12-26T04:36:18Z</dcterms:created>
  <dcterms:modified xsi:type="dcterms:W3CDTF">2016-11-30T02:31:59Z</dcterms:modified>
  <cp:category/>
  <cp:version/>
  <cp:contentType/>
  <cp:contentStatus/>
</cp:coreProperties>
</file>